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60" windowWidth="20730" windowHeight="9030" tabRatio="800"/>
  </bookViews>
  <sheets>
    <sheet name="7-11 ле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7" i="1"/>
  <c r="L457"/>
  <c r="K457"/>
  <c r="J457"/>
  <c r="I457"/>
  <c r="M446"/>
  <c r="L446"/>
  <c r="K446"/>
  <c r="J446"/>
  <c r="I446"/>
  <c r="H457"/>
  <c r="G457"/>
  <c r="F457"/>
  <c r="E457"/>
  <c r="D457"/>
  <c r="H446"/>
  <c r="G446"/>
  <c r="F446"/>
  <c r="E446"/>
  <c r="D446"/>
  <c r="M413"/>
  <c r="L413"/>
  <c r="K413"/>
  <c r="J413"/>
  <c r="I413"/>
  <c r="M402"/>
  <c r="L402"/>
  <c r="K402"/>
  <c r="J402"/>
  <c r="I402"/>
  <c r="H413"/>
  <c r="G413"/>
  <c r="F413"/>
  <c r="E413"/>
  <c r="D413"/>
  <c r="H402"/>
  <c r="G402"/>
  <c r="F402"/>
  <c r="E402"/>
  <c r="D402"/>
  <c r="M369"/>
  <c r="L369"/>
  <c r="K369"/>
  <c r="J369"/>
  <c r="I369"/>
  <c r="H369"/>
  <c r="G369"/>
  <c r="F369"/>
  <c r="E369"/>
  <c r="D369"/>
  <c r="M358"/>
  <c r="L358"/>
  <c r="K358"/>
  <c r="J358"/>
  <c r="I358"/>
  <c r="H358"/>
  <c r="G358"/>
  <c r="F358"/>
  <c r="E358"/>
  <c r="D358"/>
  <c r="M325"/>
  <c r="L325"/>
  <c r="K325"/>
  <c r="J325"/>
  <c r="I325"/>
  <c r="H325"/>
  <c r="G325"/>
  <c r="F325"/>
  <c r="E325"/>
  <c r="D325"/>
  <c r="M314"/>
  <c r="L314"/>
  <c r="K314"/>
  <c r="J314"/>
  <c r="I314"/>
  <c r="H314"/>
  <c r="G314"/>
  <c r="F314"/>
  <c r="E314"/>
  <c r="D314"/>
  <c r="M281"/>
  <c r="L281"/>
  <c r="K281"/>
  <c r="J281"/>
  <c r="I281"/>
  <c r="H281"/>
  <c r="G281"/>
  <c r="F281"/>
  <c r="E281"/>
  <c r="D281"/>
  <c r="M270"/>
  <c r="L270"/>
  <c r="K270"/>
  <c r="J270"/>
  <c r="I270"/>
  <c r="H270"/>
  <c r="G270"/>
  <c r="F270"/>
  <c r="E270"/>
  <c r="D270"/>
  <c r="M240"/>
  <c r="L240"/>
  <c r="K240"/>
  <c r="J240"/>
  <c r="I240"/>
  <c r="H240"/>
  <c r="G240"/>
  <c r="F240"/>
  <c r="E240"/>
  <c r="D240"/>
  <c r="M230"/>
  <c r="L230"/>
  <c r="K230"/>
  <c r="J230"/>
  <c r="I230"/>
  <c r="H230"/>
  <c r="G230"/>
  <c r="F230"/>
  <c r="E230"/>
  <c r="D230"/>
  <c r="M194"/>
  <c r="L194"/>
  <c r="K194"/>
  <c r="J194"/>
  <c r="I194"/>
  <c r="H194"/>
  <c r="G194"/>
  <c r="F194"/>
  <c r="E194"/>
  <c r="D194"/>
  <c r="M184"/>
  <c r="L184"/>
  <c r="K184"/>
  <c r="J184"/>
  <c r="I184"/>
  <c r="H184"/>
  <c r="G184"/>
  <c r="F184"/>
  <c r="E184"/>
  <c r="D184"/>
  <c r="M149"/>
  <c r="L149"/>
  <c r="K149"/>
  <c r="J149"/>
  <c r="I149"/>
  <c r="H149"/>
  <c r="G149"/>
  <c r="F149"/>
  <c r="E149"/>
  <c r="D149"/>
  <c r="M139"/>
  <c r="L139"/>
  <c r="K139"/>
  <c r="J139"/>
  <c r="I139"/>
  <c r="H139"/>
  <c r="G139"/>
  <c r="F139"/>
  <c r="E139"/>
  <c r="D139"/>
  <c r="M107"/>
  <c r="L107"/>
  <c r="K107"/>
  <c r="J107"/>
  <c r="I107"/>
  <c r="H107"/>
  <c r="G107"/>
  <c r="F107"/>
  <c r="E107"/>
  <c r="D107"/>
  <c r="M97"/>
  <c r="L97"/>
  <c r="K97"/>
  <c r="J97"/>
  <c r="I97"/>
  <c r="H97"/>
  <c r="G97"/>
  <c r="F97"/>
  <c r="E97"/>
  <c r="D97"/>
  <c r="M62"/>
  <c r="M52"/>
  <c r="L62"/>
  <c r="L52"/>
  <c r="K62"/>
  <c r="K52"/>
  <c r="J62"/>
  <c r="J52"/>
  <c r="I62"/>
  <c r="I52"/>
  <c r="H62"/>
  <c r="H52"/>
  <c r="G62"/>
  <c r="G52"/>
  <c r="F62"/>
  <c r="F52" s="1"/>
  <c r="E62"/>
  <c r="E52"/>
  <c r="D62"/>
  <c r="D52"/>
  <c r="G326" l="1"/>
  <c r="K326"/>
  <c r="G370"/>
  <c r="G63"/>
  <c r="H63"/>
  <c r="L63"/>
  <c r="E63"/>
  <c r="D108"/>
  <c r="H108"/>
  <c r="L108"/>
  <c r="D150"/>
  <c r="H150"/>
  <c r="L150"/>
  <c r="D195"/>
  <c r="H195"/>
  <c r="L195"/>
  <c r="D241"/>
  <c r="H241"/>
  <c r="L241"/>
  <c r="D282"/>
  <c r="H282"/>
  <c r="L282"/>
  <c r="D63"/>
  <c r="I63"/>
  <c r="E108"/>
  <c r="I108"/>
  <c r="M108"/>
  <c r="E150"/>
  <c r="I150"/>
  <c r="M150"/>
  <c r="G414"/>
  <c r="G458"/>
  <c r="F326"/>
  <c r="J326"/>
  <c r="F370"/>
  <c r="F414"/>
  <c r="F458"/>
  <c r="E458"/>
  <c r="E195"/>
  <c r="I195"/>
  <c r="M195"/>
  <c r="E241"/>
  <c r="I241"/>
  <c r="M241"/>
  <c r="E282"/>
  <c r="I282"/>
  <c r="D414"/>
  <c r="H414"/>
  <c r="J63"/>
  <c r="G108"/>
  <c r="K63"/>
  <c r="M63"/>
  <c r="F108"/>
  <c r="J108"/>
  <c r="F150"/>
  <c r="J150"/>
  <c r="F195"/>
  <c r="J195"/>
  <c r="F241"/>
  <c r="J241"/>
  <c r="F282"/>
  <c r="J282"/>
  <c r="D326"/>
  <c r="H326"/>
  <c r="L326"/>
  <c r="J370"/>
  <c r="D458"/>
  <c r="H458"/>
  <c r="M282"/>
  <c r="M414"/>
  <c r="K108"/>
  <c r="G150"/>
  <c r="K150"/>
  <c r="G195"/>
  <c r="K195"/>
  <c r="G241"/>
  <c r="K241"/>
  <c r="G282"/>
  <c r="K282"/>
  <c r="E326"/>
  <c r="I326"/>
  <c r="M326"/>
  <c r="E370"/>
  <c r="E414"/>
  <c r="D370"/>
  <c r="H370"/>
  <c r="L370"/>
  <c r="K370"/>
  <c r="L458"/>
  <c r="I370"/>
  <c r="M370"/>
  <c r="K458"/>
  <c r="J458"/>
  <c r="I458"/>
  <c r="M458"/>
  <c r="L414"/>
  <c r="J414"/>
  <c r="K414"/>
  <c r="I414"/>
  <c r="F63" l="1"/>
</calcChain>
</file>

<file path=xl/sharedStrings.xml><?xml version="1.0" encoding="utf-8"?>
<sst xmlns="http://schemas.openxmlformats.org/spreadsheetml/2006/main" count="415" uniqueCount="131">
  <si>
    <t>№ рец.</t>
  </si>
  <si>
    <t>Наименование дней недели, блюд</t>
  </si>
  <si>
    <t>Выход в граммах</t>
  </si>
  <si>
    <t>Химический состав (г)</t>
  </si>
  <si>
    <t>Энергетическая ценность (ккал)</t>
  </si>
  <si>
    <t>Б</t>
  </si>
  <si>
    <t>Ж</t>
  </si>
  <si>
    <t>У</t>
  </si>
  <si>
    <t>Хлеб пшеничный</t>
  </si>
  <si>
    <t>Итого</t>
  </si>
  <si>
    <t>ИТОГО за день</t>
  </si>
  <si>
    <t>гуляш</t>
  </si>
  <si>
    <t>5/7</t>
  </si>
  <si>
    <t>1</t>
  </si>
  <si>
    <t>компот из свежих плодов</t>
  </si>
  <si>
    <t>8/8</t>
  </si>
  <si>
    <t>2/6</t>
  </si>
  <si>
    <t>6/4</t>
  </si>
  <si>
    <t>6/3</t>
  </si>
  <si>
    <t>манная молочная каша</t>
  </si>
  <si>
    <t>6/6</t>
  </si>
  <si>
    <t>пшенная молочная каша</t>
  </si>
  <si>
    <t>6/15</t>
  </si>
  <si>
    <t>каша гречневая рассыпчатая</t>
  </si>
  <si>
    <t xml:space="preserve">              Обед</t>
  </si>
  <si>
    <t xml:space="preserve">            Обед</t>
  </si>
  <si>
    <t>8/1</t>
  </si>
  <si>
    <t>чай с сахаром</t>
  </si>
  <si>
    <t>ячневая молочная каша</t>
  </si>
  <si>
    <t>окорочек куриный запеченный</t>
  </si>
  <si>
    <t>суп вермешелевый на мясном  бульоне</t>
  </si>
  <si>
    <t>4/4</t>
  </si>
  <si>
    <t>салат из зеленого горошка</t>
  </si>
  <si>
    <t>2/2</t>
  </si>
  <si>
    <t>борщ</t>
  </si>
  <si>
    <t>6/5</t>
  </si>
  <si>
    <t>рисовая молочная каша</t>
  </si>
  <si>
    <t>5/3</t>
  </si>
  <si>
    <t>картофель тушенный с мясом</t>
  </si>
  <si>
    <t>6/1</t>
  </si>
  <si>
    <t>рис отварной</t>
  </si>
  <si>
    <t>4/8</t>
  </si>
  <si>
    <t>салат из квашенной капусты</t>
  </si>
  <si>
    <t>2/4</t>
  </si>
  <si>
    <t>суп гороховый</t>
  </si>
  <si>
    <t>1/1</t>
  </si>
  <si>
    <t>бутерброд с маслом</t>
  </si>
  <si>
    <t>яблоко</t>
  </si>
  <si>
    <t xml:space="preserve">плов с мясом </t>
  </si>
  <si>
    <t>5/12</t>
  </si>
  <si>
    <t>оладьи из печени</t>
  </si>
  <si>
    <t>4/7</t>
  </si>
  <si>
    <t>салат из кукурузы</t>
  </si>
  <si>
    <t>1/2</t>
  </si>
  <si>
    <t>бутерброд с сыром и с маслом</t>
  </si>
  <si>
    <t>8/5</t>
  </si>
  <si>
    <t>компот из сухофруктов</t>
  </si>
  <si>
    <t>9 день</t>
  </si>
  <si>
    <t>10 день</t>
  </si>
  <si>
    <t>гречневая молочная каша</t>
  </si>
  <si>
    <t>суп с клецками на курином бульоне</t>
  </si>
  <si>
    <t>5/1</t>
  </si>
  <si>
    <t>4/1</t>
  </si>
  <si>
    <t>салат из соленых огурцов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</si>
  <si>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</si>
  <si>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</si>
  <si>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</si>
  <si>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</si>
  <si>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</si>
  <si>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</si>
  <si>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</si>
  <si>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</si>
  <si>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котлета мясная</t>
  </si>
  <si>
    <t>4/2</t>
  </si>
  <si>
    <t>картофельное пюре</t>
  </si>
  <si>
    <t>2/5</t>
  </si>
  <si>
    <t>суп рыбный</t>
  </si>
  <si>
    <t>3/25</t>
  </si>
  <si>
    <t>макароны отварные</t>
  </si>
  <si>
    <t>биточек из говядины</t>
  </si>
  <si>
    <t>вафли</t>
  </si>
  <si>
    <t>13/2</t>
  </si>
  <si>
    <t>4/12</t>
  </si>
  <si>
    <t>салат из томатов и соленых огурцов</t>
  </si>
  <si>
    <t>2/1</t>
  </si>
  <si>
    <t>щи  на мясном бульоне</t>
  </si>
  <si>
    <t>6/2</t>
  </si>
  <si>
    <t>йогурт</t>
  </si>
  <si>
    <t>4/3</t>
  </si>
  <si>
    <t>салат из отварной свеклы</t>
  </si>
  <si>
    <t>снежок</t>
  </si>
  <si>
    <t>4/9</t>
  </si>
  <si>
    <t>салат из свежей капусты</t>
  </si>
  <si>
    <t>2/8</t>
  </si>
  <si>
    <t>рассольник</t>
  </si>
  <si>
    <t>5/6</t>
  </si>
  <si>
    <t>тефтеля</t>
  </si>
  <si>
    <t>8/4</t>
  </si>
  <si>
    <t>сок</t>
  </si>
  <si>
    <t>печенье</t>
  </si>
  <si>
    <t>8/6</t>
  </si>
  <si>
    <t>какао</t>
  </si>
  <si>
    <t>4/5</t>
  </si>
  <si>
    <t>икра кабачковая</t>
  </si>
  <si>
    <t>2/3</t>
  </si>
  <si>
    <t>свекольник</t>
  </si>
  <si>
    <t>4/10</t>
  </si>
  <si>
    <t>винегрет</t>
  </si>
  <si>
    <t>2/7</t>
  </si>
  <si>
    <t>суп с фрикадельками</t>
  </si>
  <si>
    <t>9/1</t>
  </si>
  <si>
    <t>рыбные биточки</t>
  </si>
  <si>
    <t>4/6</t>
  </si>
  <si>
    <t>салат из зеленого горошка с соленым огурцом</t>
  </si>
  <si>
    <t>5/2</t>
  </si>
  <si>
    <t>картофельная запеканка с мясом</t>
  </si>
  <si>
    <t>завтрак</t>
  </si>
  <si>
    <t>7-11лет</t>
  </si>
  <si>
    <t>11-и старше</t>
  </si>
  <si>
    <t xml:space="preserve">Муниципальное бюджетное общеобразовательное учреждение
«Основная общеобразовательная школа села Сиреники»
689273 ЧАО, Провиденский район, с. Сиреники, ул. Мандрикова д.29,тел. (факс) 2-52-37                                                                                                                                                                                                                 E-mail: sireniki_school@mail.ru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</si>
  <si>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Примерное цикличное  меню                                                                                                              для обучающихся (7 - 11 лет) и (11 и старше)                                                                                   Муниципального бюджетного общеобразовательного учреждения                                                 "Основная общеобразовательная школа села Сиреники"                                                                                                               </t>
  </si>
  <si>
    <r>
      <t>УТВЕРЖДАЮ:                                                            Директор МБОУ "ООШ с. Сиреники"                                                                                __________________ Я.Ю. Щуцкая          "_</t>
    </r>
    <r>
      <rPr>
        <u/>
        <sz val="12"/>
        <rFont val="Times New Roman"/>
        <family val="1"/>
        <charset val="204"/>
      </rPr>
      <t>25</t>
    </r>
    <r>
      <rPr>
        <sz val="12"/>
        <rFont val="Times New Roman"/>
        <family val="1"/>
        <charset val="204"/>
      </rPr>
      <t>___"_</t>
    </r>
    <r>
      <rPr>
        <u/>
        <sz val="12"/>
        <rFont val="Times New Roman"/>
        <family val="1"/>
        <charset val="204"/>
      </rPr>
      <t>_августа</t>
    </r>
    <r>
      <rPr>
        <sz val="12"/>
        <rFont val="Times New Roman"/>
        <family val="1"/>
        <charset val="204"/>
      </rPr>
      <t>______ 2023 г.</t>
    </r>
  </si>
  <si>
    <t>При составление цикличного  меню использовались техно карты по следующим сборникам:</t>
  </si>
  <si>
    <r>
      <t>1.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технических нормативов - Сборник рецептур блюд и кулинарных изделий для предприятий общественного питания при общеобразовательных школах / Под ред. В.Т.Лапшиной. – М.: Хлебпродинформ, 2004. – 639 с.</t>
    </r>
  </si>
  <si>
    <r>
      <t>2.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питания/ Авт.-сост.: А.И.Здобнов, В.А. Цыганенко, М.И. Пересичный. – К.: А.С.К., 2005 – 656 с</t>
    </r>
  </si>
  <si>
    <r>
      <t>3.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технических нормативов - Сборник рецептур блюд и кулинарных изделий для питания детей дошкольных образовательных учреждений / Под ред. М.П.Могильного и В.А.Тутельяна. – М.: ДеЛи принт, 2010. – 628 с.</t>
    </r>
  </si>
  <si>
    <r>
      <t>4.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питания. – М.: Госторгиздат, 1955</t>
    </r>
  </si>
  <si>
    <r>
      <t>5.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Сборник рецептур блюд и кулинарных изделий для предприятий общественного питания/Составитель Л.Е.Голунова. - Издательство “ПРОФИКС” Санкт-Петербург,  2003 г.</t>
    </r>
  </si>
  <si>
    <r>
      <t>6.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Химический состав российских пищевых продуктов: Справочник / Под ред. член.-корр. МАИ, проф. И.М. Скурихина и академика РАМН, проф. В.А.Тутельяна. – М.: ДеЛи принт, 2002 – 236 с.</t>
    </r>
  </si>
  <si>
    <r>
      <t>7.</t>
    </r>
    <r>
      <rPr>
        <sz val="7"/>
        <rFont val="Times New Roman"/>
        <family val="1"/>
        <charset val="204"/>
      </rPr>
      <t xml:space="preserve">                 </t>
    </r>
    <r>
      <rPr>
        <sz val="13"/>
        <rFont val="Times New Roman"/>
        <family val="1"/>
        <charset val="204"/>
      </rPr>
      <t>Химический состав пищевых продуктов/ Под ред. И.М.Скурихина, М.Н.Волгарева, - М.: ВО «Агрохимиздат», 1987., Т. 1</t>
    </r>
  </si>
  <si>
    <t>с. Сиреники 2023 г.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</si>
</sst>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"/>
      <family val="2"/>
    </font>
    <font>
      <sz val="12"/>
      <name val="Arial Unicode MS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horizontal="left" indent="3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0" fontId="0" fillId="0" borderId="6" xfId="0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justify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justify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indent="1"/>
    </xf>
    <xf numFmtId="0" fontId="2" fillId="0" borderId="5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left" vertical="top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10" xfId="0" applyFont="1" applyBorder="1" applyAlignment="1">
      <alignment horizontal="left" indent="3"/>
    </xf>
    <xf numFmtId="0" fontId="0" fillId="0" borderId="11" xfId="0" applyBorder="1"/>
    <xf numFmtId="0" fontId="0" fillId="0" borderId="2" xfId="0" applyBorder="1"/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6"/>
  <sheetViews>
    <sheetView tabSelected="1" topLeftCell="A463" workbookViewId="0">
      <selection activeCell="A478" sqref="A478:O486"/>
    </sheetView>
  </sheetViews>
  <sheetFormatPr defaultRowHeight="12.75"/>
  <cols>
    <col min="3" max="3" width="29.5703125" customWidth="1"/>
    <col min="4" max="4" width="10.7109375" customWidth="1"/>
    <col min="8" max="8" width="14.28515625" customWidth="1"/>
  </cols>
  <sheetData>
    <row r="1" spans="3:15" ht="15.75" customHeight="1">
      <c r="C1" s="78" t="s">
        <v>119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56"/>
    </row>
    <row r="2" spans="3:15" ht="15.75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6"/>
    </row>
    <row r="3" spans="3:15" ht="15.75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56"/>
    </row>
    <row r="4" spans="3:15" ht="15.75"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56"/>
    </row>
    <row r="5" spans="3:15" ht="15.75"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56"/>
    </row>
    <row r="6" spans="3:15" ht="15.75"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56"/>
    </row>
    <row r="7" spans="3:15" ht="15.75"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6"/>
    </row>
    <row r="8" spans="3:15" ht="15.75"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3:15" ht="15.75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3:15" ht="15.75">
      <c r="D10" s="77"/>
      <c r="E10" s="77"/>
      <c r="F10" s="77"/>
      <c r="G10" s="56"/>
      <c r="H10" s="56"/>
      <c r="I10" s="56"/>
      <c r="J10" s="77" t="s">
        <v>121</v>
      </c>
      <c r="K10" s="77"/>
      <c r="L10" s="77"/>
      <c r="M10" s="77"/>
      <c r="N10" s="77"/>
      <c r="O10" s="56"/>
    </row>
    <row r="11" spans="3:15" ht="15.75">
      <c r="D11" s="77"/>
      <c r="E11" s="77"/>
      <c r="F11" s="77"/>
      <c r="G11" s="56"/>
      <c r="H11" s="56"/>
      <c r="I11" s="56"/>
      <c r="J11" s="77"/>
      <c r="K11" s="77"/>
      <c r="L11" s="77"/>
      <c r="M11" s="77"/>
      <c r="N11" s="77"/>
      <c r="O11" s="56"/>
    </row>
    <row r="12" spans="3:15" ht="15.75">
      <c r="D12" s="77"/>
      <c r="E12" s="77"/>
      <c r="F12" s="77"/>
      <c r="G12" s="56"/>
      <c r="H12" s="56"/>
      <c r="J12" s="77"/>
      <c r="K12" s="77"/>
      <c r="L12" s="77"/>
      <c r="M12" s="77"/>
      <c r="N12" s="77"/>
      <c r="O12" s="56"/>
    </row>
    <row r="13" spans="3:15" ht="15.75">
      <c r="D13" s="77"/>
      <c r="E13" s="77"/>
      <c r="F13" s="77"/>
      <c r="G13" s="56"/>
      <c r="H13" s="56"/>
      <c r="J13" s="77"/>
      <c r="K13" s="77"/>
      <c r="L13" s="77"/>
      <c r="M13" s="77"/>
      <c r="N13" s="77"/>
      <c r="O13" s="56"/>
    </row>
    <row r="14" spans="3:15" ht="15.75">
      <c r="D14" s="77"/>
      <c r="E14" s="77"/>
      <c r="F14" s="77"/>
      <c r="G14" s="56"/>
      <c r="H14" s="56"/>
      <c r="J14" s="77"/>
      <c r="K14" s="77"/>
      <c r="L14" s="77"/>
      <c r="M14" s="77"/>
      <c r="N14" s="77"/>
      <c r="O14" s="56"/>
    </row>
    <row r="15" spans="3:15" ht="15.75">
      <c r="D15" s="77"/>
      <c r="E15" s="77"/>
      <c r="F15" s="77"/>
      <c r="G15" s="56"/>
      <c r="H15" s="56"/>
      <c r="J15" s="77"/>
      <c r="K15" s="77"/>
      <c r="L15" s="77"/>
      <c r="M15" s="77"/>
      <c r="N15" s="77"/>
      <c r="O15" s="56"/>
    </row>
    <row r="16" spans="3:15" ht="15.75">
      <c r="D16" s="77"/>
      <c r="E16" s="77"/>
      <c r="F16" s="77"/>
      <c r="G16" s="56"/>
      <c r="H16" s="56"/>
      <c r="J16" s="77"/>
      <c r="K16" s="77"/>
      <c r="L16" s="77"/>
      <c r="M16" s="77"/>
      <c r="N16" s="77"/>
      <c r="O16" s="56"/>
    </row>
    <row r="17" spans="2:15" ht="15.75">
      <c r="D17" s="57"/>
      <c r="E17" s="57"/>
      <c r="F17" s="57"/>
      <c r="G17" s="56"/>
      <c r="H17" s="56"/>
      <c r="M17" s="57"/>
      <c r="N17" s="57"/>
      <c r="O17" s="57"/>
    </row>
    <row r="18" spans="2:15" ht="15.75">
      <c r="D18" s="57"/>
      <c r="E18" s="57"/>
      <c r="F18" s="57"/>
      <c r="G18" s="56"/>
      <c r="H18" s="56"/>
      <c r="M18" s="57"/>
      <c r="N18" s="57"/>
      <c r="O18" s="57"/>
    </row>
    <row r="19" spans="2:15" ht="22.5" customHeight="1">
      <c r="C19" s="79" t="s">
        <v>120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58"/>
    </row>
    <row r="20" spans="2:15" ht="22.5"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58"/>
    </row>
    <row r="21" spans="2:15" ht="22.5"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58"/>
    </row>
    <row r="22" spans="2:15" ht="22.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58"/>
    </row>
    <row r="23" spans="2:15" ht="22.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58"/>
    </row>
    <row r="24" spans="2:15" ht="22.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58"/>
    </row>
    <row r="25" spans="2:15" ht="22.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58"/>
    </row>
    <row r="26" spans="2:15" ht="22.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58"/>
    </row>
    <row r="27" spans="2:15" ht="22.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58"/>
    </row>
    <row r="28" spans="2:15" ht="22.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58"/>
    </row>
    <row r="29" spans="2:15" ht="18.75"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2:15" ht="15" customHeight="1">
      <c r="B30" s="3"/>
    </row>
    <row r="35" spans="2:14" ht="15.75" customHeight="1">
      <c r="C35" s="71" t="s">
        <v>130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7" spans="2:14">
      <c r="B37" s="3"/>
    </row>
    <row r="38" spans="2:14">
      <c r="B38" s="3"/>
    </row>
    <row r="39" spans="2:14">
      <c r="B39" s="3"/>
    </row>
    <row r="40" spans="2:14">
      <c r="B40" s="3"/>
    </row>
    <row r="42" spans="2:14" ht="18.75">
      <c r="B42" s="76" t="s">
        <v>64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2:14" ht="13.5" thickBot="1">
      <c r="B43" s="42"/>
      <c r="C43" s="42"/>
      <c r="D43" s="43"/>
      <c r="E43" s="42"/>
      <c r="F43" s="42"/>
      <c r="G43" s="42"/>
      <c r="H43" s="44"/>
    </row>
    <row r="44" spans="2:14" ht="13.5" thickBot="1">
      <c r="B44" s="82"/>
      <c r="C44" s="83"/>
      <c r="D44" s="35"/>
      <c r="E44" s="36"/>
      <c r="F44" s="5"/>
      <c r="G44" s="5"/>
      <c r="H44" s="47" t="s">
        <v>117</v>
      </c>
      <c r="I44" s="48"/>
      <c r="J44" s="49"/>
      <c r="K44" s="49"/>
      <c r="L44" s="80" t="s">
        <v>118</v>
      </c>
      <c r="M44" s="81"/>
    </row>
    <row r="45" spans="2:14" ht="51.75" thickBot="1">
      <c r="B45" s="6" t="s">
        <v>0</v>
      </c>
      <c r="C45" s="6" t="s">
        <v>1</v>
      </c>
      <c r="D45" s="60" t="s">
        <v>2</v>
      </c>
      <c r="E45" s="73" t="s">
        <v>3</v>
      </c>
      <c r="F45" s="74"/>
      <c r="G45" s="75"/>
      <c r="H45" s="60" t="s">
        <v>4</v>
      </c>
      <c r="I45" s="60" t="s">
        <v>2</v>
      </c>
      <c r="J45" s="73" t="s">
        <v>3</v>
      </c>
      <c r="K45" s="74"/>
      <c r="L45" s="75"/>
      <c r="M45" s="60" t="s">
        <v>4</v>
      </c>
    </row>
    <row r="46" spans="2:14" ht="13.5" thickBot="1">
      <c r="B46" s="8"/>
      <c r="C46" s="39" t="s">
        <v>116</v>
      </c>
      <c r="D46" s="10"/>
      <c r="E46" s="11" t="s">
        <v>5</v>
      </c>
      <c r="F46" s="12" t="s">
        <v>6</v>
      </c>
      <c r="G46" s="11" t="s">
        <v>7</v>
      </c>
      <c r="H46" s="10"/>
      <c r="I46" s="10"/>
      <c r="J46" s="11" t="s">
        <v>5</v>
      </c>
      <c r="K46" s="12" t="s">
        <v>6</v>
      </c>
      <c r="L46" s="11" t="s">
        <v>7</v>
      </c>
      <c r="M46" s="10"/>
    </row>
    <row r="47" spans="2:14" ht="13.5" thickBot="1">
      <c r="B47" s="28" t="s">
        <v>17</v>
      </c>
      <c r="C47" s="13" t="s">
        <v>28</v>
      </c>
      <c r="D47" s="11">
        <v>200</v>
      </c>
      <c r="E47" s="11">
        <v>7.22</v>
      </c>
      <c r="F47" s="11">
        <v>8.8800000000000008</v>
      </c>
      <c r="G47" s="11">
        <v>28.09</v>
      </c>
      <c r="H47" s="11">
        <v>220.27</v>
      </c>
      <c r="I47" s="11">
        <v>250</v>
      </c>
      <c r="J47" s="11">
        <v>9.2799999999999994</v>
      </c>
      <c r="K47" s="11">
        <v>10.45</v>
      </c>
      <c r="L47" s="11">
        <v>33.61</v>
      </c>
      <c r="M47" s="11">
        <v>264.66000000000003</v>
      </c>
    </row>
    <row r="48" spans="2:14" ht="13.5" thickBot="1">
      <c r="B48" s="29" t="s">
        <v>53</v>
      </c>
      <c r="C48" s="17" t="s">
        <v>54</v>
      </c>
      <c r="D48" s="16">
        <v>80</v>
      </c>
      <c r="E48" s="16">
        <v>6.3</v>
      </c>
      <c r="F48" s="16">
        <v>14</v>
      </c>
      <c r="G48" s="16">
        <v>21</v>
      </c>
      <c r="H48" s="16">
        <v>300</v>
      </c>
      <c r="I48" s="16">
        <v>80</v>
      </c>
      <c r="J48" s="16">
        <v>6.3</v>
      </c>
      <c r="K48" s="16">
        <v>14</v>
      </c>
      <c r="L48" s="16">
        <v>21</v>
      </c>
      <c r="M48" s="16">
        <v>300</v>
      </c>
    </row>
    <row r="49" spans="2:13" ht="13.5" thickBot="1">
      <c r="B49" s="28" t="s">
        <v>26</v>
      </c>
      <c r="C49" s="19" t="s">
        <v>27</v>
      </c>
      <c r="D49" s="20">
        <v>200</v>
      </c>
      <c r="E49" s="11">
        <v>0.24</v>
      </c>
      <c r="F49" s="11">
        <v>0.1</v>
      </c>
      <c r="G49" s="11">
        <v>11</v>
      </c>
      <c r="H49" s="11">
        <v>41</v>
      </c>
      <c r="I49" s="20">
        <v>200</v>
      </c>
      <c r="J49" s="11">
        <v>0.24</v>
      </c>
      <c r="K49" s="11">
        <v>0.1</v>
      </c>
      <c r="L49" s="11">
        <v>11</v>
      </c>
      <c r="M49" s="11">
        <v>41</v>
      </c>
    </row>
    <row r="50" spans="2:13" ht="13.5" thickBot="1">
      <c r="B50" s="29"/>
      <c r="C50" s="17" t="s">
        <v>47</v>
      </c>
      <c r="D50" s="16">
        <v>150</v>
      </c>
      <c r="E50" s="16">
        <v>1</v>
      </c>
      <c r="F50" s="16">
        <v>1</v>
      </c>
      <c r="G50" s="16">
        <v>15</v>
      </c>
      <c r="H50" s="16">
        <v>71</v>
      </c>
      <c r="I50" s="16">
        <v>150</v>
      </c>
      <c r="J50" s="16">
        <v>1</v>
      </c>
      <c r="K50" s="16">
        <v>1</v>
      </c>
      <c r="L50" s="16">
        <v>15</v>
      </c>
      <c r="M50" s="16">
        <v>71</v>
      </c>
    </row>
    <row r="51" spans="2:13" ht="13.5" thickBot="1">
      <c r="B51" s="30"/>
      <c r="C51" s="15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.5" thickBot="1">
      <c r="B52" s="30"/>
      <c r="C52" s="22" t="s">
        <v>9</v>
      </c>
      <c r="D52" s="23">
        <f>D47+D48+D49+D50</f>
        <v>630</v>
      </c>
      <c r="E52" s="23">
        <f>E47+E48+E49+E50</f>
        <v>14.76</v>
      </c>
      <c r="F52" s="23">
        <f>+F62</f>
        <v>19.239999999999998</v>
      </c>
      <c r="G52" s="23">
        <f t="shared" ref="G52:M52" si="0">G47+G48+G49+G50</f>
        <v>75.09</v>
      </c>
      <c r="H52" s="23">
        <f t="shared" si="0"/>
        <v>632.27</v>
      </c>
      <c r="I52" s="23">
        <f t="shared" si="0"/>
        <v>680</v>
      </c>
      <c r="J52" s="23">
        <f t="shared" si="0"/>
        <v>16.82</v>
      </c>
      <c r="K52" s="23">
        <f t="shared" si="0"/>
        <v>25.55</v>
      </c>
      <c r="L52" s="23">
        <f t="shared" si="0"/>
        <v>80.61</v>
      </c>
      <c r="M52" s="23">
        <f t="shared" si="0"/>
        <v>676.66000000000008</v>
      </c>
    </row>
    <row r="53" spans="2:13" ht="13.5" thickBot="1">
      <c r="B53" s="30"/>
      <c r="C53" s="61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2:13" ht="13.5" thickBot="1">
      <c r="B54" s="30"/>
      <c r="C54" s="32" t="s">
        <v>24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2:13" ht="13.5" thickBot="1">
      <c r="B55" s="28" t="s">
        <v>62</v>
      </c>
      <c r="C55" s="25" t="s">
        <v>63</v>
      </c>
      <c r="D55" s="11">
        <v>100</v>
      </c>
      <c r="E55" s="11">
        <v>0.85</v>
      </c>
      <c r="F55" s="11">
        <v>5.0999999999999996</v>
      </c>
      <c r="G55" s="11">
        <v>2.59</v>
      </c>
      <c r="H55" s="11">
        <v>61.5</v>
      </c>
      <c r="I55" s="11">
        <v>100</v>
      </c>
      <c r="J55" s="11">
        <v>0.85</v>
      </c>
      <c r="K55" s="11">
        <v>5.0999999999999996</v>
      </c>
      <c r="L55" s="11">
        <v>2.59</v>
      </c>
      <c r="M55" s="11">
        <v>61.5</v>
      </c>
    </row>
    <row r="56" spans="2:13" ht="13.5" thickBot="1">
      <c r="B56" s="29" t="s">
        <v>43</v>
      </c>
      <c r="C56" s="18" t="s">
        <v>44</v>
      </c>
      <c r="D56" s="16">
        <v>250</v>
      </c>
      <c r="E56" s="16">
        <v>7.98</v>
      </c>
      <c r="F56" s="16">
        <v>8.43</v>
      </c>
      <c r="G56" s="16">
        <v>28</v>
      </c>
      <c r="H56" s="16">
        <v>187</v>
      </c>
      <c r="I56" s="16">
        <v>300</v>
      </c>
      <c r="J56" s="16">
        <v>9.6</v>
      </c>
      <c r="K56" s="16">
        <v>10.119999999999999</v>
      </c>
      <c r="L56" s="16">
        <v>33.6</v>
      </c>
      <c r="M56" s="16">
        <v>224.4</v>
      </c>
    </row>
    <row r="57" spans="2:13" ht="13.5" thickBot="1">
      <c r="B57" s="28" t="s">
        <v>61</v>
      </c>
      <c r="C57" s="14" t="s">
        <v>72</v>
      </c>
      <c r="D57" s="11">
        <v>90</v>
      </c>
      <c r="E57" s="11">
        <v>21.3</v>
      </c>
      <c r="F57" s="11">
        <v>11</v>
      </c>
      <c r="G57" s="11">
        <v>0.1</v>
      </c>
      <c r="H57" s="11">
        <v>185</v>
      </c>
      <c r="I57" s="11">
        <v>120</v>
      </c>
      <c r="J57" s="11">
        <v>28.4</v>
      </c>
      <c r="K57" s="11">
        <v>14.67</v>
      </c>
      <c r="L57" s="11">
        <v>0.13</v>
      </c>
      <c r="M57" s="11">
        <v>246.67</v>
      </c>
    </row>
    <row r="58" spans="2:13" ht="13.5" thickBot="1">
      <c r="B58" s="29" t="s">
        <v>22</v>
      </c>
      <c r="C58" s="18" t="s">
        <v>23</v>
      </c>
      <c r="D58" s="16">
        <v>150</v>
      </c>
      <c r="E58" s="16">
        <v>4.5</v>
      </c>
      <c r="F58" s="16">
        <v>5.0999999999999996</v>
      </c>
      <c r="G58" s="16">
        <v>21.9</v>
      </c>
      <c r="H58" s="16">
        <v>151.5</v>
      </c>
      <c r="I58" s="16">
        <v>200</v>
      </c>
      <c r="J58" s="16">
        <v>6</v>
      </c>
      <c r="K58" s="16">
        <v>6.8</v>
      </c>
      <c r="L58" s="16">
        <v>29.2</v>
      </c>
      <c r="M58" s="16">
        <v>202</v>
      </c>
    </row>
    <row r="59" spans="2:13" ht="13.5" thickBot="1">
      <c r="B59" s="29" t="s">
        <v>13</v>
      </c>
      <c r="C59" s="18" t="s">
        <v>8</v>
      </c>
      <c r="D59" s="16">
        <v>50</v>
      </c>
      <c r="E59" s="16">
        <v>3.35</v>
      </c>
      <c r="F59" s="16">
        <v>0.45</v>
      </c>
      <c r="G59" s="16">
        <v>19.34</v>
      </c>
      <c r="H59" s="16">
        <v>132.68</v>
      </c>
      <c r="I59" s="16">
        <v>50</v>
      </c>
      <c r="J59" s="16">
        <v>3.35</v>
      </c>
      <c r="K59" s="16">
        <v>0.45</v>
      </c>
      <c r="L59" s="16">
        <v>19.34</v>
      </c>
      <c r="M59" s="16">
        <v>132.68</v>
      </c>
    </row>
    <row r="60" spans="2:13" ht="13.5" thickBot="1">
      <c r="B60" s="29" t="s">
        <v>15</v>
      </c>
      <c r="C60" s="18" t="s">
        <v>14</v>
      </c>
      <c r="D60" s="16">
        <v>200</v>
      </c>
      <c r="E60" s="16">
        <v>0.4</v>
      </c>
      <c r="F60" s="16">
        <v>0.16</v>
      </c>
      <c r="G60" s="16">
        <v>17.89</v>
      </c>
      <c r="H60" s="16">
        <v>77.45</v>
      </c>
      <c r="I60" s="16">
        <v>200</v>
      </c>
      <c r="J60" s="16">
        <v>0.4</v>
      </c>
      <c r="K60" s="16">
        <v>0.16</v>
      </c>
      <c r="L60" s="16">
        <v>17.89</v>
      </c>
      <c r="M60" s="16">
        <v>77.45</v>
      </c>
    </row>
    <row r="61" spans="2:13" ht="13.5" thickBot="1">
      <c r="B61" s="29"/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2:13" ht="13.5" thickBot="1">
      <c r="B62" s="21"/>
      <c r="C62" s="24" t="s">
        <v>9</v>
      </c>
      <c r="D62" s="23">
        <f>D55+D56+D57+D58+D59+D60</f>
        <v>840</v>
      </c>
      <c r="E62" s="23">
        <f>E55+E56+E57+E58+E59+E60</f>
        <v>38.380000000000003</v>
      </c>
      <c r="F62" s="23">
        <f>F55+F56+F58+F59+F60</f>
        <v>19.239999999999998</v>
      </c>
      <c r="G62" s="23">
        <f t="shared" ref="G62:M62" si="1">G55+G56+G57+G58+G59+G60</f>
        <v>89.820000000000007</v>
      </c>
      <c r="H62" s="23">
        <f t="shared" si="1"/>
        <v>795.13000000000011</v>
      </c>
      <c r="I62" s="23">
        <f t="shared" si="1"/>
        <v>970</v>
      </c>
      <c r="J62" s="23">
        <f t="shared" si="1"/>
        <v>48.599999999999994</v>
      </c>
      <c r="K62" s="23">
        <f t="shared" si="1"/>
        <v>37.299999999999997</v>
      </c>
      <c r="L62" s="23">
        <f t="shared" si="1"/>
        <v>102.75</v>
      </c>
      <c r="M62" s="23">
        <f t="shared" si="1"/>
        <v>944.7</v>
      </c>
    </row>
    <row r="63" spans="2:13" ht="13.5" thickBot="1">
      <c r="B63" s="21"/>
      <c r="C63" s="24" t="s">
        <v>10</v>
      </c>
      <c r="D63" s="23">
        <f t="shared" ref="D63:M63" si="2">D52+D62</f>
        <v>1470</v>
      </c>
      <c r="E63" s="23">
        <f t="shared" si="2"/>
        <v>53.14</v>
      </c>
      <c r="F63" s="23">
        <f t="shared" si="2"/>
        <v>38.479999999999997</v>
      </c>
      <c r="G63" s="23">
        <f t="shared" si="2"/>
        <v>164.91000000000003</v>
      </c>
      <c r="H63" s="23">
        <f t="shared" si="2"/>
        <v>1427.4</v>
      </c>
      <c r="I63" s="23">
        <f t="shared" si="2"/>
        <v>1650</v>
      </c>
      <c r="J63" s="23">
        <f t="shared" si="2"/>
        <v>65.419999999999987</v>
      </c>
      <c r="K63" s="23">
        <f t="shared" si="2"/>
        <v>62.849999999999994</v>
      </c>
      <c r="L63" s="23">
        <f t="shared" si="2"/>
        <v>183.36</v>
      </c>
      <c r="M63" s="23">
        <f t="shared" si="2"/>
        <v>1621.3600000000001</v>
      </c>
    </row>
    <row r="87" spans="2:13" ht="18.75">
      <c r="B87" s="76" t="s">
        <v>65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ht="13.5" thickBot="1">
      <c r="B88" s="42"/>
      <c r="C88" s="42"/>
      <c r="D88" s="43"/>
      <c r="E88" s="42"/>
      <c r="F88" s="42"/>
      <c r="G88" s="42"/>
      <c r="H88" s="44"/>
    </row>
    <row r="89" spans="2:13" ht="13.5" thickBot="1">
      <c r="B89" s="82"/>
      <c r="C89" s="83"/>
      <c r="D89" s="35"/>
      <c r="E89" s="36"/>
      <c r="F89" s="5"/>
      <c r="G89" s="5"/>
      <c r="H89" s="47" t="s">
        <v>117</v>
      </c>
      <c r="I89" s="48"/>
      <c r="J89" s="49"/>
      <c r="K89" s="49"/>
      <c r="L89" s="80" t="s">
        <v>118</v>
      </c>
      <c r="M89" s="81"/>
    </row>
    <row r="90" spans="2:13" ht="51.75" thickBot="1">
      <c r="B90" s="6" t="s">
        <v>0</v>
      </c>
      <c r="C90" s="6" t="s">
        <v>1</v>
      </c>
      <c r="D90" s="6" t="s">
        <v>2</v>
      </c>
      <c r="E90" s="73" t="s">
        <v>3</v>
      </c>
      <c r="F90" s="74"/>
      <c r="G90" s="75"/>
      <c r="H90" s="6" t="s">
        <v>4</v>
      </c>
      <c r="I90" s="6" t="s">
        <v>2</v>
      </c>
      <c r="J90" s="73" t="s">
        <v>3</v>
      </c>
      <c r="K90" s="74"/>
      <c r="L90" s="75"/>
      <c r="M90" s="6" t="s">
        <v>4</v>
      </c>
    </row>
    <row r="91" spans="2:13" ht="13.5" thickBot="1">
      <c r="B91" s="8"/>
      <c r="C91" s="39" t="s">
        <v>116</v>
      </c>
      <c r="D91" s="10"/>
      <c r="E91" s="11" t="s">
        <v>5</v>
      </c>
      <c r="F91" s="12" t="s">
        <v>6</v>
      </c>
      <c r="G91" s="11" t="s">
        <v>7</v>
      </c>
      <c r="H91" s="10"/>
      <c r="I91" s="10"/>
      <c r="J91" s="11" t="s">
        <v>5</v>
      </c>
      <c r="K91" s="12" t="s">
        <v>6</v>
      </c>
      <c r="L91" s="11" t="s">
        <v>7</v>
      </c>
      <c r="M91" s="10"/>
    </row>
    <row r="92" spans="2:13" ht="13.5" thickBot="1">
      <c r="B92" s="28" t="s">
        <v>18</v>
      </c>
      <c r="C92" s="13" t="s">
        <v>19</v>
      </c>
      <c r="D92" s="11">
        <v>200</v>
      </c>
      <c r="E92" s="11">
        <v>7.3</v>
      </c>
      <c r="F92" s="11">
        <v>8.81</v>
      </c>
      <c r="G92" s="11">
        <v>29.39</v>
      </c>
      <c r="H92" s="11">
        <v>225.27</v>
      </c>
      <c r="I92" s="11">
        <v>250</v>
      </c>
      <c r="J92" s="11">
        <v>9.3699999999999992</v>
      </c>
      <c r="K92" s="11">
        <v>10.36</v>
      </c>
      <c r="L92" s="11">
        <v>35.17</v>
      </c>
      <c r="M92" s="11">
        <v>270.66000000000003</v>
      </c>
    </row>
    <row r="93" spans="2:13" ht="13.5" thickBot="1">
      <c r="B93" s="29" t="s">
        <v>45</v>
      </c>
      <c r="C93" s="17" t="s">
        <v>46</v>
      </c>
      <c r="D93" s="16">
        <v>60</v>
      </c>
      <c r="E93" s="16">
        <v>2.2000000000000002</v>
      </c>
      <c r="F93" s="16">
        <v>6</v>
      </c>
      <c r="G93" s="16">
        <v>20</v>
      </c>
      <c r="H93" s="16">
        <v>183</v>
      </c>
      <c r="I93" s="16">
        <v>60</v>
      </c>
      <c r="J93" s="16">
        <v>2.2000000000000002</v>
      </c>
      <c r="K93" s="16">
        <v>6</v>
      </c>
      <c r="L93" s="16">
        <v>20</v>
      </c>
      <c r="M93" s="16">
        <v>183</v>
      </c>
    </row>
    <row r="94" spans="2:13" ht="13.5" thickBot="1">
      <c r="B94" s="28" t="s">
        <v>26</v>
      </c>
      <c r="C94" s="19" t="s">
        <v>27</v>
      </c>
      <c r="D94" s="20">
        <v>200</v>
      </c>
      <c r="E94" s="11">
        <v>14.97</v>
      </c>
      <c r="F94" s="11">
        <v>0</v>
      </c>
      <c r="G94" s="11">
        <v>0</v>
      </c>
      <c r="H94" s="11">
        <v>59.85</v>
      </c>
      <c r="I94" s="20">
        <v>200</v>
      </c>
      <c r="J94" s="11">
        <v>14.97</v>
      </c>
      <c r="K94" s="11">
        <v>0</v>
      </c>
      <c r="L94" s="11">
        <v>0</v>
      </c>
      <c r="M94" s="11">
        <v>59.85</v>
      </c>
    </row>
    <row r="95" spans="2:13" ht="13.5" thickBot="1">
      <c r="B95" s="29"/>
      <c r="C95" s="17" t="s">
        <v>47</v>
      </c>
      <c r="D95" s="16">
        <v>150</v>
      </c>
      <c r="E95" s="16">
        <v>1</v>
      </c>
      <c r="F95" s="16">
        <v>1</v>
      </c>
      <c r="G95" s="16">
        <v>15</v>
      </c>
      <c r="H95" s="16">
        <v>71</v>
      </c>
      <c r="I95" s="16">
        <v>150</v>
      </c>
      <c r="J95" s="16">
        <v>1</v>
      </c>
      <c r="K95" s="16">
        <v>1</v>
      </c>
      <c r="L95" s="16">
        <v>15</v>
      </c>
      <c r="M95" s="16">
        <v>71</v>
      </c>
    </row>
    <row r="96" spans="2:13" ht="13.5" thickBot="1">
      <c r="B96" s="30"/>
      <c r="C96" s="15"/>
      <c r="D96" s="15"/>
      <c r="E96" s="62"/>
      <c r="F96" s="62"/>
      <c r="G96" s="62"/>
      <c r="H96" s="62"/>
      <c r="I96" s="62"/>
      <c r="J96" s="62"/>
      <c r="K96" s="62"/>
      <c r="L96" s="62"/>
      <c r="M96" s="62"/>
    </row>
    <row r="97" spans="2:13" ht="13.5" thickBot="1">
      <c r="B97" s="30"/>
      <c r="C97" s="22" t="s">
        <v>9</v>
      </c>
      <c r="D97" s="23">
        <f t="shared" ref="D97:M97" si="3">D92+D93+D94+D95</f>
        <v>610</v>
      </c>
      <c r="E97" s="23">
        <f t="shared" si="3"/>
        <v>25.47</v>
      </c>
      <c r="F97" s="23">
        <f t="shared" si="3"/>
        <v>15.81</v>
      </c>
      <c r="G97" s="23">
        <f t="shared" si="3"/>
        <v>64.39</v>
      </c>
      <c r="H97" s="23">
        <f t="shared" si="3"/>
        <v>539.12</v>
      </c>
      <c r="I97" s="23">
        <f t="shared" si="3"/>
        <v>660</v>
      </c>
      <c r="J97" s="23">
        <f t="shared" si="3"/>
        <v>27.54</v>
      </c>
      <c r="K97" s="23">
        <f t="shared" si="3"/>
        <v>17.36</v>
      </c>
      <c r="L97" s="23">
        <f t="shared" si="3"/>
        <v>70.17</v>
      </c>
      <c r="M97" s="23">
        <f t="shared" si="3"/>
        <v>584.51</v>
      </c>
    </row>
    <row r="98" spans="2:13" ht="13.5" thickBot="1">
      <c r="B98" s="30"/>
      <c r="C98" s="61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2:13" ht="13.5" thickBot="1">
      <c r="B99" s="30"/>
      <c r="C99" s="33" t="s">
        <v>24</v>
      </c>
      <c r="D99" s="34"/>
      <c r="E99" s="55"/>
      <c r="F99" s="55"/>
      <c r="G99" s="55"/>
      <c r="H99" s="55"/>
      <c r="I99" s="55"/>
      <c r="J99" s="55"/>
      <c r="K99" s="55"/>
      <c r="L99" s="55"/>
      <c r="M99" s="55"/>
    </row>
    <row r="100" spans="2:13" ht="13.5" thickBot="1">
      <c r="B100" s="28" t="s">
        <v>31</v>
      </c>
      <c r="C100" s="25" t="s">
        <v>32</v>
      </c>
      <c r="D100" s="11">
        <v>100</v>
      </c>
      <c r="E100" s="11">
        <v>3.18</v>
      </c>
      <c r="F100" s="11">
        <v>5.29</v>
      </c>
      <c r="G100" s="11">
        <v>7.03</v>
      </c>
      <c r="H100" s="11">
        <v>99.81</v>
      </c>
      <c r="I100" s="11">
        <v>100</v>
      </c>
      <c r="J100" s="11">
        <v>3.18</v>
      </c>
      <c r="K100" s="11">
        <v>5.29</v>
      </c>
      <c r="L100" s="11">
        <v>7.03</v>
      </c>
      <c r="M100" s="11">
        <v>99.81</v>
      </c>
    </row>
    <row r="101" spans="2:13" ht="13.5" thickBot="1">
      <c r="B101" s="29" t="s">
        <v>33</v>
      </c>
      <c r="C101" s="18" t="s">
        <v>34</v>
      </c>
      <c r="D101" s="16">
        <v>250</v>
      </c>
      <c r="E101" s="16">
        <v>5.6</v>
      </c>
      <c r="F101" s="16">
        <v>10.01</v>
      </c>
      <c r="G101" s="16">
        <v>12.87</v>
      </c>
      <c r="H101" s="16">
        <v>169</v>
      </c>
      <c r="I101" s="16">
        <v>300</v>
      </c>
      <c r="J101" s="16">
        <v>6.72</v>
      </c>
      <c r="K101" s="16">
        <v>12.01</v>
      </c>
      <c r="L101" s="16">
        <v>15.44</v>
      </c>
      <c r="M101" s="16">
        <v>202.8</v>
      </c>
    </row>
    <row r="102" spans="2:13" ht="13.5" thickBot="1">
      <c r="B102" s="29" t="s">
        <v>22</v>
      </c>
      <c r="C102" s="18" t="s">
        <v>48</v>
      </c>
      <c r="D102" s="16">
        <v>240</v>
      </c>
      <c r="E102" s="16">
        <v>14.5</v>
      </c>
      <c r="F102" s="16">
        <v>16.7</v>
      </c>
      <c r="G102" s="16">
        <v>6.74</v>
      </c>
      <c r="H102" s="16">
        <v>300.75</v>
      </c>
      <c r="I102" s="16">
        <v>320</v>
      </c>
      <c r="J102" s="16">
        <v>19.3</v>
      </c>
      <c r="K102" s="16">
        <v>22.27</v>
      </c>
      <c r="L102" s="16">
        <v>8.99</v>
      </c>
      <c r="M102" s="16">
        <v>401</v>
      </c>
    </row>
    <row r="103" spans="2:13" ht="13.5" thickBot="1">
      <c r="B103" s="29" t="s">
        <v>13</v>
      </c>
      <c r="C103" s="18" t="s">
        <v>8</v>
      </c>
      <c r="D103" s="16">
        <v>50</v>
      </c>
      <c r="E103" s="16">
        <v>3.35</v>
      </c>
      <c r="F103" s="16">
        <v>0.45</v>
      </c>
      <c r="G103" s="16">
        <v>19.34</v>
      </c>
      <c r="H103" s="16">
        <v>132.68</v>
      </c>
      <c r="I103" s="16">
        <v>50</v>
      </c>
      <c r="J103" s="16">
        <v>3.35</v>
      </c>
      <c r="K103" s="16">
        <v>0.45</v>
      </c>
      <c r="L103" s="16">
        <v>19.34</v>
      </c>
      <c r="M103" s="16">
        <v>132.68</v>
      </c>
    </row>
    <row r="104" spans="2:13" ht="13.5" thickBot="1">
      <c r="B104" s="29" t="s">
        <v>15</v>
      </c>
      <c r="C104" s="18" t="s">
        <v>14</v>
      </c>
      <c r="D104" s="16">
        <v>200</v>
      </c>
      <c r="E104" s="16">
        <v>0.4</v>
      </c>
      <c r="F104" s="16">
        <v>0.16</v>
      </c>
      <c r="G104" s="16">
        <v>17.89</v>
      </c>
      <c r="H104" s="16">
        <v>77.45</v>
      </c>
      <c r="I104" s="16">
        <v>200</v>
      </c>
      <c r="J104" s="16">
        <v>0.4</v>
      </c>
      <c r="K104" s="16">
        <v>0.16</v>
      </c>
      <c r="L104" s="16">
        <v>17.89</v>
      </c>
      <c r="M104" s="16">
        <v>77.45</v>
      </c>
    </row>
    <row r="105" spans="2:13" ht="13.5" thickBot="1">
      <c r="B105" s="29"/>
      <c r="C105" s="18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2:13" ht="13.5" thickBot="1">
      <c r="B106" s="31"/>
      <c r="C106" s="15"/>
      <c r="D106" s="15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2:13" ht="13.5" thickBot="1">
      <c r="B107" s="21"/>
      <c r="C107" s="24" t="s">
        <v>9</v>
      </c>
      <c r="D107" s="23">
        <f t="shared" ref="D107:M107" si="4">D100+D101+D102+D103+D104+D105</f>
        <v>840</v>
      </c>
      <c r="E107" s="23">
        <f t="shared" si="4"/>
        <v>27.03</v>
      </c>
      <c r="F107" s="23">
        <f t="shared" si="4"/>
        <v>32.61</v>
      </c>
      <c r="G107" s="23">
        <f t="shared" si="4"/>
        <v>63.870000000000005</v>
      </c>
      <c r="H107" s="23">
        <f t="shared" si="4"/>
        <v>779.69</v>
      </c>
      <c r="I107" s="23">
        <f t="shared" si="4"/>
        <v>970</v>
      </c>
      <c r="J107" s="23">
        <f t="shared" si="4"/>
        <v>32.950000000000003</v>
      </c>
      <c r="K107" s="23">
        <f t="shared" si="4"/>
        <v>40.18</v>
      </c>
      <c r="L107" s="23">
        <f t="shared" si="4"/>
        <v>68.69</v>
      </c>
      <c r="M107" s="23">
        <f t="shared" si="4"/>
        <v>913.74</v>
      </c>
    </row>
    <row r="108" spans="2:13" ht="13.5" thickBot="1">
      <c r="B108" s="21"/>
      <c r="C108" s="24" t="s">
        <v>10</v>
      </c>
      <c r="D108" s="23">
        <f t="shared" ref="D108:M108" si="5">D97+D107</f>
        <v>1450</v>
      </c>
      <c r="E108" s="23">
        <f t="shared" si="5"/>
        <v>52.5</v>
      </c>
      <c r="F108" s="23">
        <f t="shared" si="5"/>
        <v>48.42</v>
      </c>
      <c r="G108" s="23">
        <f t="shared" si="5"/>
        <v>128.26</v>
      </c>
      <c r="H108" s="23">
        <f t="shared" si="5"/>
        <v>1318.81</v>
      </c>
      <c r="I108" s="23">
        <f t="shared" si="5"/>
        <v>1630</v>
      </c>
      <c r="J108" s="23">
        <f t="shared" si="5"/>
        <v>60.49</v>
      </c>
      <c r="K108" s="23">
        <f t="shared" si="5"/>
        <v>57.54</v>
      </c>
      <c r="L108" s="23">
        <f t="shared" si="5"/>
        <v>138.86000000000001</v>
      </c>
      <c r="M108" s="23">
        <f t="shared" si="5"/>
        <v>1498.25</v>
      </c>
    </row>
    <row r="129" spans="2:13" ht="18.75">
      <c r="B129" s="76" t="s">
        <v>66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2:13" ht="13.5" thickBot="1">
      <c r="D130" s="26"/>
      <c r="H130" s="27"/>
    </row>
    <row r="131" spans="2:13" ht="13.5" thickBot="1">
      <c r="B131" s="45"/>
      <c r="C131" s="45"/>
      <c r="D131" s="35"/>
      <c r="E131" s="36"/>
      <c r="F131" s="5"/>
      <c r="G131" s="5"/>
      <c r="H131" s="47" t="s">
        <v>117</v>
      </c>
      <c r="I131" s="48"/>
      <c r="J131" s="49"/>
      <c r="K131" s="49"/>
      <c r="L131" s="80" t="s">
        <v>118</v>
      </c>
      <c r="M131" s="81"/>
    </row>
    <row r="132" spans="2:13" ht="51.75" thickBot="1">
      <c r="B132" s="51" t="s">
        <v>0</v>
      </c>
      <c r="C132" s="51" t="s">
        <v>1</v>
      </c>
      <c r="D132" s="51" t="s">
        <v>2</v>
      </c>
      <c r="E132" s="73" t="s">
        <v>3</v>
      </c>
      <c r="F132" s="74"/>
      <c r="G132" s="75"/>
      <c r="H132" s="51" t="s">
        <v>4</v>
      </c>
      <c r="I132" s="51" t="s">
        <v>2</v>
      </c>
      <c r="J132" s="73" t="s">
        <v>3</v>
      </c>
      <c r="K132" s="74"/>
      <c r="L132" s="75"/>
      <c r="M132" s="51" t="s">
        <v>4</v>
      </c>
    </row>
    <row r="133" spans="2:13" ht="13.5" thickBot="1">
      <c r="B133" s="8"/>
      <c r="C133" s="39" t="s">
        <v>116</v>
      </c>
      <c r="D133" s="10"/>
      <c r="E133" s="46" t="s">
        <v>5</v>
      </c>
      <c r="F133" s="50" t="s">
        <v>6</v>
      </c>
      <c r="G133" s="46" t="s">
        <v>7</v>
      </c>
      <c r="H133" s="10"/>
      <c r="I133" s="10"/>
      <c r="J133" s="46" t="s">
        <v>5</v>
      </c>
      <c r="K133" s="50" t="s">
        <v>6</v>
      </c>
      <c r="L133" s="46" t="s">
        <v>7</v>
      </c>
      <c r="M133" s="10"/>
    </row>
    <row r="134" spans="2:13" ht="13.5" thickBot="1">
      <c r="B134" s="28" t="s">
        <v>35</v>
      </c>
      <c r="C134" s="13" t="s">
        <v>36</v>
      </c>
      <c r="D134" s="11">
        <v>200</v>
      </c>
      <c r="E134" s="11">
        <v>6.47</v>
      </c>
      <c r="F134" s="11">
        <v>8.81</v>
      </c>
      <c r="G134" s="11">
        <v>30.24</v>
      </c>
      <c r="H134" s="11">
        <v>225.27</v>
      </c>
      <c r="I134" s="11">
        <v>250</v>
      </c>
      <c r="J134" s="11">
        <v>8.3800000000000008</v>
      </c>
      <c r="K134" s="11">
        <v>10.36</v>
      </c>
      <c r="L134" s="11">
        <v>36.19</v>
      </c>
      <c r="M134" s="11">
        <v>270.66000000000003</v>
      </c>
    </row>
    <row r="135" spans="2:13" ht="13.5" thickBot="1">
      <c r="B135" s="29" t="s">
        <v>53</v>
      </c>
      <c r="C135" s="17" t="s">
        <v>54</v>
      </c>
      <c r="D135" s="16">
        <v>80</v>
      </c>
      <c r="E135" s="16">
        <v>6.3</v>
      </c>
      <c r="F135" s="16">
        <v>14</v>
      </c>
      <c r="G135" s="16">
        <v>21</v>
      </c>
      <c r="H135" s="16">
        <v>300</v>
      </c>
      <c r="I135" s="16">
        <v>80</v>
      </c>
      <c r="J135" s="16">
        <v>6.3</v>
      </c>
      <c r="K135" s="16">
        <v>14</v>
      </c>
      <c r="L135" s="16">
        <v>21</v>
      </c>
      <c r="M135" s="16">
        <v>300</v>
      </c>
    </row>
    <row r="136" spans="2:13" ht="13.5" thickBot="1">
      <c r="B136" s="28" t="s">
        <v>26</v>
      </c>
      <c r="C136" s="19" t="s">
        <v>27</v>
      </c>
      <c r="D136" s="20">
        <v>200</v>
      </c>
      <c r="E136" s="11">
        <v>14.97</v>
      </c>
      <c r="F136" s="11">
        <v>0</v>
      </c>
      <c r="G136" s="11">
        <v>0</v>
      </c>
      <c r="H136" s="11">
        <v>59.85</v>
      </c>
      <c r="I136" s="20">
        <v>200</v>
      </c>
      <c r="J136" s="11">
        <v>14.97</v>
      </c>
      <c r="K136" s="11">
        <v>0</v>
      </c>
      <c r="L136" s="11">
        <v>0</v>
      </c>
      <c r="M136" s="11">
        <v>59.85</v>
      </c>
    </row>
    <row r="137" spans="2:13" ht="13.5" thickBot="1">
      <c r="B137" s="29"/>
      <c r="C137" s="17" t="s">
        <v>47</v>
      </c>
      <c r="D137" s="16">
        <v>150</v>
      </c>
      <c r="E137" s="16">
        <v>1</v>
      </c>
      <c r="F137" s="16">
        <v>1</v>
      </c>
      <c r="G137" s="16">
        <v>15</v>
      </c>
      <c r="H137" s="16">
        <v>71</v>
      </c>
      <c r="I137" s="16">
        <v>150</v>
      </c>
      <c r="J137" s="16">
        <v>1</v>
      </c>
      <c r="K137" s="16">
        <v>1</v>
      </c>
      <c r="L137" s="16">
        <v>15</v>
      </c>
      <c r="M137" s="16">
        <v>71</v>
      </c>
    </row>
    <row r="138" spans="2:13" ht="13.5" thickBot="1">
      <c r="B138" s="30"/>
      <c r="C138" s="15"/>
      <c r="D138" s="15"/>
      <c r="E138" s="62"/>
      <c r="F138" s="62"/>
      <c r="G138" s="62"/>
      <c r="H138" s="62"/>
      <c r="I138" s="62"/>
      <c r="J138" s="62"/>
      <c r="K138" s="62"/>
      <c r="L138" s="62"/>
      <c r="M138" s="62"/>
    </row>
    <row r="139" spans="2:13" ht="13.5" thickBot="1">
      <c r="B139" s="30"/>
      <c r="C139" s="22" t="s">
        <v>9</v>
      </c>
      <c r="D139" s="23">
        <f t="shared" ref="D139:M139" si="6">D134+D135+D136+D137</f>
        <v>630</v>
      </c>
      <c r="E139" s="23">
        <f t="shared" si="6"/>
        <v>28.740000000000002</v>
      </c>
      <c r="F139" s="23">
        <f t="shared" si="6"/>
        <v>23.810000000000002</v>
      </c>
      <c r="G139" s="23">
        <f t="shared" si="6"/>
        <v>66.239999999999995</v>
      </c>
      <c r="H139" s="23">
        <f t="shared" si="6"/>
        <v>656.12</v>
      </c>
      <c r="I139" s="23">
        <f t="shared" si="6"/>
        <v>680</v>
      </c>
      <c r="J139" s="23">
        <f t="shared" si="6"/>
        <v>30.65</v>
      </c>
      <c r="K139" s="23">
        <f t="shared" si="6"/>
        <v>25.36</v>
      </c>
      <c r="L139" s="23">
        <f t="shared" si="6"/>
        <v>72.19</v>
      </c>
      <c r="M139" s="23">
        <f t="shared" si="6"/>
        <v>701.5100000000001</v>
      </c>
    </row>
    <row r="140" spans="2:13" ht="13.5" thickBot="1">
      <c r="B140" s="30"/>
      <c r="C140" s="61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2:13" ht="13.5" thickBot="1">
      <c r="B141" s="30"/>
      <c r="C141" s="32" t="s">
        <v>24</v>
      </c>
      <c r="D141" s="7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2:13" ht="13.5" thickBot="1">
      <c r="B142" s="28" t="s">
        <v>41</v>
      </c>
      <c r="C142" s="25" t="s">
        <v>42</v>
      </c>
      <c r="D142" s="11">
        <v>100</v>
      </c>
      <c r="E142" s="11">
        <v>1.6</v>
      </c>
      <c r="F142" s="11">
        <v>5.09</v>
      </c>
      <c r="G142" s="11">
        <v>6.24</v>
      </c>
      <c r="H142" s="11">
        <v>79.650000000000006</v>
      </c>
      <c r="I142" s="11">
        <v>100</v>
      </c>
      <c r="J142" s="11">
        <v>1.6</v>
      </c>
      <c r="K142" s="11">
        <v>5.09</v>
      </c>
      <c r="L142" s="11">
        <v>6.24</v>
      </c>
      <c r="M142" s="11">
        <v>79.650000000000006</v>
      </c>
    </row>
    <row r="143" spans="2:13" ht="13.5" thickBot="1">
      <c r="B143" s="29" t="s">
        <v>16</v>
      </c>
      <c r="C143" s="18" t="s">
        <v>30</v>
      </c>
      <c r="D143" s="16">
        <v>250</v>
      </c>
      <c r="E143" s="16">
        <v>4.3</v>
      </c>
      <c r="F143" s="16">
        <v>4.07</v>
      </c>
      <c r="G143" s="16">
        <v>23.8</v>
      </c>
      <c r="H143" s="16">
        <v>300</v>
      </c>
      <c r="I143" s="16">
        <v>300</v>
      </c>
      <c r="J143" s="16">
        <v>5.16</v>
      </c>
      <c r="K143" s="16">
        <v>4.88</v>
      </c>
      <c r="L143" s="16">
        <v>28.56</v>
      </c>
      <c r="M143" s="16">
        <v>360</v>
      </c>
    </row>
    <row r="144" spans="2:13" ht="13.5" thickBot="1">
      <c r="B144" s="29" t="s">
        <v>73</v>
      </c>
      <c r="C144" s="18" t="s">
        <v>74</v>
      </c>
      <c r="D144" s="16">
        <v>150</v>
      </c>
      <c r="E144" s="16">
        <v>3.81</v>
      </c>
      <c r="F144" s="16">
        <v>3.78</v>
      </c>
      <c r="G144" s="16">
        <v>25.57</v>
      </c>
      <c r="H144" s="16">
        <v>151.38</v>
      </c>
      <c r="I144" s="16">
        <v>200</v>
      </c>
      <c r="J144" s="16">
        <v>5.08</v>
      </c>
      <c r="K144" s="16">
        <v>5.04</v>
      </c>
      <c r="L144" s="16">
        <v>34.090000000000003</v>
      </c>
      <c r="M144" s="16">
        <v>201.84</v>
      </c>
    </row>
    <row r="145" spans="2:13" ht="13.5" thickBot="1">
      <c r="B145" s="28" t="s">
        <v>12</v>
      </c>
      <c r="C145" s="14" t="s">
        <v>11</v>
      </c>
      <c r="D145" s="11">
        <v>90</v>
      </c>
      <c r="E145" s="11">
        <v>21.18</v>
      </c>
      <c r="F145" s="11">
        <v>9.89</v>
      </c>
      <c r="G145" s="11">
        <v>6.14</v>
      </c>
      <c r="H145" s="11">
        <v>198.77</v>
      </c>
      <c r="I145" s="11">
        <v>120</v>
      </c>
      <c r="J145" s="11">
        <v>28.24</v>
      </c>
      <c r="K145" s="11">
        <v>13.19</v>
      </c>
      <c r="L145" s="11">
        <v>8.18</v>
      </c>
      <c r="M145" s="11">
        <v>265.02999999999997</v>
      </c>
    </row>
    <row r="146" spans="2:13" ht="13.5" thickBot="1">
      <c r="B146" s="29" t="s">
        <v>13</v>
      </c>
      <c r="C146" s="18" t="s">
        <v>8</v>
      </c>
      <c r="D146" s="16">
        <v>50</v>
      </c>
      <c r="E146" s="16">
        <v>3.35</v>
      </c>
      <c r="F146" s="16">
        <v>0.45</v>
      </c>
      <c r="G146" s="16">
        <v>19.34</v>
      </c>
      <c r="H146" s="16">
        <v>132.68</v>
      </c>
      <c r="I146" s="16">
        <v>50</v>
      </c>
      <c r="J146" s="16">
        <v>3.35</v>
      </c>
      <c r="K146" s="16">
        <v>0.45</v>
      </c>
      <c r="L146" s="16">
        <v>19.34</v>
      </c>
      <c r="M146" s="16">
        <v>132.68</v>
      </c>
    </row>
    <row r="147" spans="2:13" ht="13.5" thickBot="1">
      <c r="B147" s="29" t="s">
        <v>15</v>
      </c>
      <c r="C147" s="18" t="s">
        <v>14</v>
      </c>
      <c r="D147" s="16">
        <v>200</v>
      </c>
      <c r="E147" s="16">
        <v>0.4</v>
      </c>
      <c r="F147" s="16">
        <v>0.16</v>
      </c>
      <c r="G147" s="16">
        <v>17.89</v>
      </c>
      <c r="H147" s="16">
        <v>77.45</v>
      </c>
      <c r="I147" s="16">
        <v>200</v>
      </c>
      <c r="J147" s="16">
        <v>0.4</v>
      </c>
      <c r="K147" s="16">
        <v>0.16</v>
      </c>
      <c r="L147" s="16">
        <v>17.89</v>
      </c>
      <c r="M147" s="16">
        <v>77.45</v>
      </c>
    </row>
    <row r="148" spans="2:13" ht="13.5" thickBot="1">
      <c r="B148" s="31"/>
      <c r="C148" s="15"/>
      <c r="D148" s="15"/>
      <c r="E148" s="62"/>
      <c r="F148" s="62"/>
      <c r="G148" s="62"/>
      <c r="H148" s="62"/>
      <c r="I148" s="62"/>
      <c r="J148" s="62"/>
      <c r="K148" s="62"/>
      <c r="L148" s="62"/>
      <c r="M148" s="62"/>
    </row>
    <row r="149" spans="2:13" ht="13.5" thickBot="1">
      <c r="B149" s="21"/>
      <c r="C149" s="24" t="s">
        <v>9</v>
      </c>
      <c r="D149" s="23">
        <f t="shared" ref="D149:M149" si="7">D142+D143+D144+D145+D146+D147</f>
        <v>840</v>
      </c>
      <c r="E149" s="23">
        <f t="shared" si="7"/>
        <v>34.64</v>
      </c>
      <c r="F149" s="23">
        <f t="shared" si="7"/>
        <v>23.439999999999998</v>
      </c>
      <c r="G149" s="23">
        <f t="shared" si="7"/>
        <v>98.98</v>
      </c>
      <c r="H149" s="23">
        <f t="shared" si="7"/>
        <v>939.93000000000006</v>
      </c>
      <c r="I149" s="23">
        <f t="shared" si="7"/>
        <v>970</v>
      </c>
      <c r="J149" s="23">
        <f t="shared" si="7"/>
        <v>43.83</v>
      </c>
      <c r="K149" s="23">
        <f t="shared" si="7"/>
        <v>28.809999999999995</v>
      </c>
      <c r="L149" s="23">
        <f t="shared" si="7"/>
        <v>114.3</v>
      </c>
      <c r="M149" s="23">
        <f t="shared" si="7"/>
        <v>1116.6500000000001</v>
      </c>
    </row>
    <row r="150" spans="2:13" ht="13.5" thickBot="1">
      <c r="B150" s="21"/>
      <c r="C150" s="24" t="s">
        <v>10</v>
      </c>
      <c r="D150" s="23">
        <f t="shared" ref="D150:M150" si="8">D139+D149</f>
        <v>1470</v>
      </c>
      <c r="E150" s="23">
        <f t="shared" si="8"/>
        <v>63.38</v>
      </c>
      <c r="F150" s="23">
        <f t="shared" si="8"/>
        <v>47.25</v>
      </c>
      <c r="G150" s="23">
        <f t="shared" si="8"/>
        <v>165.22</v>
      </c>
      <c r="H150" s="23">
        <f t="shared" si="8"/>
        <v>1596.0500000000002</v>
      </c>
      <c r="I150" s="23">
        <f t="shared" si="8"/>
        <v>1650</v>
      </c>
      <c r="J150" s="23">
        <f t="shared" si="8"/>
        <v>74.47999999999999</v>
      </c>
      <c r="K150" s="23">
        <f t="shared" si="8"/>
        <v>54.169999999999995</v>
      </c>
      <c r="L150" s="23">
        <f t="shared" si="8"/>
        <v>186.49</v>
      </c>
      <c r="M150" s="23">
        <f t="shared" si="8"/>
        <v>1818.1600000000003</v>
      </c>
    </row>
    <row r="151" spans="2:13">
      <c r="B151" s="64"/>
      <c r="C151" s="65"/>
      <c r="D151" s="45"/>
      <c r="E151" s="45"/>
      <c r="F151" s="45"/>
      <c r="G151" s="45"/>
      <c r="H151" s="45"/>
      <c r="I151" s="45"/>
      <c r="J151" s="45"/>
      <c r="K151" s="45"/>
      <c r="L151" s="45"/>
      <c r="M151" s="45"/>
    </row>
    <row r="152" spans="2:13">
      <c r="B152" s="64"/>
      <c r="C152" s="6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spans="2:13">
      <c r="B153" s="64"/>
      <c r="C153" s="6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spans="2:13">
      <c r="B154" s="64"/>
      <c r="C154" s="6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2:13">
      <c r="B155" s="64"/>
      <c r="C155" s="6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pans="2:13">
      <c r="B156" s="64"/>
      <c r="C156" s="6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spans="2:13">
      <c r="B157" s="64"/>
      <c r="C157" s="6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2:13">
      <c r="B158" s="64"/>
      <c r="C158" s="6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2:13">
      <c r="B159" s="64"/>
      <c r="C159" s="6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spans="2:13">
      <c r="B160" s="64"/>
      <c r="C160" s="6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2:13">
      <c r="B161" s="64"/>
      <c r="C161" s="6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pans="2:13">
      <c r="B162" s="64"/>
      <c r="C162" s="6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spans="2:13">
      <c r="B163" s="64"/>
      <c r="C163" s="6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spans="2:13">
      <c r="B164" s="64"/>
      <c r="C164" s="6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spans="2:13">
      <c r="B165" s="64"/>
      <c r="C165" s="6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spans="2:13">
      <c r="B166" s="64"/>
      <c r="C166" s="6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spans="2:13">
      <c r="B167" s="64"/>
      <c r="C167" s="6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spans="2:13">
      <c r="B168" s="64"/>
      <c r="C168" s="6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spans="2:13">
      <c r="B169" s="64"/>
      <c r="C169" s="65"/>
      <c r="D169" s="45"/>
      <c r="E169" s="45"/>
      <c r="F169" s="45"/>
      <c r="G169" s="45"/>
      <c r="H169" s="45"/>
      <c r="I169" s="45"/>
      <c r="J169" s="45"/>
      <c r="K169" s="45"/>
      <c r="L169" s="45"/>
      <c r="M169" s="45"/>
    </row>
    <row r="170" spans="2:13">
      <c r="B170" s="64"/>
      <c r="C170" s="6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spans="2:13">
      <c r="B171" s="64"/>
      <c r="C171" s="65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3" spans="2:13" ht="18.75">
      <c r="B173" s="76" t="s">
        <v>67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2:13" ht="17.25">
      <c r="B174" s="4"/>
    </row>
    <row r="175" spans="2:13" ht="13.5" thickBot="1">
      <c r="B175" s="42"/>
      <c r="C175" s="42"/>
      <c r="D175" s="43"/>
      <c r="E175" s="42"/>
      <c r="F175" s="42"/>
      <c r="G175" s="42"/>
      <c r="H175" s="44"/>
    </row>
    <row r="176" spans="2:13" ht="13.5" thickBot="1">
      <c r="B176" s="82"/>
      <c r="C176" s="83"/>
      <c r="D176" s="37"/>
      <c r="E176" s="38"/>
      <c r="F176" s="5"/>
      <c r="G176" s="5"/>
      <c r="H176" s="47" t="s">
        <v>117</v>
      </c>
      <c r="I176" s="48"/>
      <c r="J176" s="49"/>
      <c r="K176" s="49"/>
      <c r="L176" s="80" t="s">
        <v>118</v>
      </c>
      <c r="M176" s="81"/>
    </row>
    <row r="177" spans="2:13" ht="51.75" thickBot="1">
      <c r="B177" s="6" t="s">
        <v>0</v>
      </c>
      <c r="C177" s="6" t="s">
        <v>1</v>
      </c>
      <c r="D177" s="6" t="s">
        <v>2</v>
      </c>
      <c r="E177" s="73" t="s">
        <v>3</v>
      </c>
      <c r="F177" s="74"/>
      <c r="G177" s="75"/>
      <c r="H177" s="6" t="s">
        <v>4</v>
      </c>
      <c r="I177" s="6" t="s">
        <v>2</v>
      </c>
      <c r="J177" s="73" t="s">
        <v>3</v>
      </c>
      <c r="K177" s="74"/>
      <c r="L177" s="75"/>
      <c r="M177" s="6" t="s">
        <v>4</v>
      </c>
    </row>
    <row r="178" spans="2:13" ht="13.5" thickBot="1">
      <c r="B178" s="8"/>
      <c r="C178" s="39" t="s">
        <v>116</v>
      </c>
      <c r="D178" s="10"/>
      <c r="E178" s="11" t="s">
        <v>5</v>
      </c>
      <c r="F178" s="12" t="s">
        <v>6</v>
      </c>
      <c r="G178" s="11" t="s">
        <v>7</v>
      </c>
      <c r="H178" s="10"/>
      <c r="I178" s="10"/>
      <c r="J178" s="11" t="s">
        <v>5</v>
      </c>
      <c r="K178" s="12" t="s">
        <v>6</v>
      </c>
      <c r="L178" s="11" t="s">
        <v>7</v>
      </c>
      <c r="M178" s="10"/>
    </row>
    <row r="179" spans="2:13" ht="13.5" thickBot="1">
      <c r="B179" s="28" t="s">
        <v>20</v>
      </c>
      <c r="C179" s="13" t="s">
        <v>21</v>
      </c>
      <c r="D179" s="11">
        <v>200</v>
      </c>
      <c r="E179" s="11">
        <v>5.42</v>
      </c>
      <c r="F179" s="11">
        <v>9.41</v>
      </c>
      <c r="G179" s="11">
        <v>15.94</v>
      </c>
      <c r="H179" s="11">
        <v>169.27</v>
      </c>
      <c r="I179" s="11">
        <v>250</v>
      </c>
      <c r="J179" s="11">
        <v>7.12</v>
      </c>
      <c r="K179" s="11">
        <v>11.08</v>
      </c>
      <c r="L179" s="11">
        <v>19.03</v>
      </c>
      <c r="M179" s="11">
        <v>203.46</v>
      </c>
    </row>
    <row r="180" spans="2:13" ht="13.5" thickBot="1">
      <c r="B180" s="29" t="s">
        <v>45</v>
      </c>
      <c r="C180" s="17" t="s">
        <v>46</v>
      </c>
      <c r="D180" s="16">
        <v>60</v>
      </c>
      <c r="E180" s="16">
        <v>2.2000000000000002</v>
      </c>
      <c r="F180" s="16">
        <v>6</v>
      </c>
      <c r="G180" s="16">
        <v>20</v>
      </c>
      <c r="H180" s="16">
        <v>183</v>
      </c>
      <c r="I180" s="16">
        <v>60</v>
      </c>
      <c r="J180" s="16">
        <v>2.2000000000000002</v>
      </c>
      <c r="K180" s="16">
        <v>6</v>
      </c>
      <c r="L180" s="16">
        <v>20</v>
      </c>
      <c r="M180" s="16">
        <v>183</v>
      </c>
    </row>
    <row r="181" spans="2:13" ht="13.5" thickBot="1">
      <c r="B181" s="28" t="s">
        <v>26</v>
      </c>
      <c r="C181" s="19" t="s">
        <v>27</v>
      </c>
      <c r="D181" s="20">
        <v>200</v>
      </c>
      <c r="E181" s="11">
        <v>14.97</v>
      </c>
      <c r="F181" s="11">
        <v>0</v>
      </c>
      <c r="G181" s="11">
        <v>0</v>
      </c>
      <c r="H181" s="11">
        <v>59.85</v>
      </c>
      <c r="I181" s="20">
        <v>200</v>
      </c>
      <c r="J181" s="11">
        <v>14.97</v>
      </c>
      <c r="K181" s="11">
        <v>0</v>
      </c>
      <c r="L181" s="11">
        <v>0</v>
      </c>
      <c r="M181" s="11">
        <v>59.85</v>
      </c>
    </row>
    <row r="182" spans="2:13" ht="13.5" thickBot="1">
      <c r="B182" s="29"/>
      <c r="C182" s="17" t="s">
        <v>47</v>
      </c>
      <c r="D182" s="16">
        <v>150</v>
      </c>
      <c r="E182" s="16">
        <v>1</v>
      </c>
      <c r="F182" s="16">
        <v>1</v>
      </c>
      <c r="G182" s="16">
        <v>15</v>
      </c>
      <c r="H182" s="16">
        <v>71</v>
      </c>
      <c r="I182" s="16">
        <v>150</v>
      </c>
      <c r="J182" s="16">
        <v>1</v>
      </c>
      <c r="K182" s="16">
        <v>1</v>
      </c>
      <c r="L182" s="16">
        <v>15</v>
      </c>
      <c r="M182" s="16">
        <v>71</v>
      </c>
    </row>
    <row r="183" spans="2:13" ht="13.5" thickBot="1">
      <c r="B183" s="30"/>
      <c r="C183" s="15"/>
      <c r="D183" s="15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2:13" ht="13.5" thickBot="1">
      <c r="B184" s="30"/>
      <c r="C184" s="22" t="s">
        <v>9</v>
      </c>
      <c r="D184" s="23">
        <f t="shared" ref="D184:I184" si="9">D179+D180+D181+D182</f>
        <v>610</v>
      </c>
      <c r="E184" s="23">
        <f t="shared" si="9"/>
        <v>23.59</v>
      </c>
      <c r="F184" s="23">
        <f t="shared" si="9"/>
        <v>16.41</v>
      </c>
      <c r="G184" s="23">
        <f t="shared" si="9"/>
        <v>50.94</v>
      </c>
      <c r="H184" s="23">
        <f t="shared" si="9"/>
        <v>483.12</v>
      </c>
      <c r="I184" s="23">
        <f t="shared" si="9"/>
        <v>660</v>
      </c>
      <c r="J184" s="23">
        <f>J179+J180+J182</f>
        <v>10.32</v>
      </c>
      <c r="K184" s="23">
        <f>K179+K180+K181+K182</f>
        <v>18.079999999999998</v>
      </c>
      <c r="L184" s="23">
        <f>L179+L180+L181+L182</f>
        <v>54.03</v>
      </c>
      <c r="M184" s="23">
        <f>M179+M180+M181+M182</f>
        <v>517.31000000000006</v>
      </c>
    </row>
    <row r="185" spans="2:13" ht="13.5" thickBot="1">
      <c r="B185" s="30"/>
      <c r="C185" s="61"/>
      <c r="D185" s="55"/>
      <c r="E185" s="55"/>
      <c r="F185" s="55"/>
      <c r="G185" s="55"/>
      <c r="H185" s="55"/>
      <c r="I185" s="55"/>
      <c r="J185" s="55"/>
      <c r="K185" s="55"/>
      <c r="L185" s="55"/>
      <c r="M185" s="55"/>
    </row>
    <row r="186" spans="2:13" ht="13.5" thickBot="1">
      <c r="B186" s="30"/>
      <c r="C186" s="32" t="s">
        <v>24</v>
      </c>
      <c r="D186" s="7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2:13" ht="13.5" thickBot="1">
      <c r="B187" s="28" t="s">
        <v>51</v>
      </c>
      <c r="C187" s="25" t="s">
        <v>52</v>
      </c>
      <c r="D187" s="11">
        <v>100</v>
      </c>
      <c r="E187" s="11">
        <v>1.81</v>
      </c>
      <c r="F187" s="11">
        <v>6.46</v>
      </c>
      <c r="G187" s="11">
        <v>14.75</v>
      </c>
      <c r="H187" s="11">
        <v>121.44</v>
      </c>
      <c r="I187" s="11">
        <v>100</v>
      </c>
      <c r="J187" s="11">
        <v>1.81</v>
      </c>
      <c r="K187" s="11">
        <v>6.46</v>
      </c>
      <c r="L187" s="11">
        <v>14.75</v>
      </c>
      <c r="M187" s="11">
        <v>121.44</v>
      </c>
    </row>
    <row r="188" spans="2:13" ht="13.5" thickBot="1">
      <c r="B188" s="29" t="s">
        <v>75</v>
      </c>
      <c r="C188" s="18" t="s">
        <v>76</v>
      </c>
      <c r="D188" s="16">
        <v>250</v>
      </c>
      <c r="E188" s="16">
        <v>11.94</v>
      </c>
      <c r="F188" s="16">
        <v>5.0199999999999996</v>
      </c>
      <c r="G188" s="16">
        <v>21.18</v>
      </c>
      <c r="H188" s="16">
        <v>205.67</v>
      </c>
      <c r="I188" s="16">
        <v>300</v>
      </c>
      <c r="J188" s="16">
        <v>14.32</v>
      </c>
      <c r="K188" s="16">
        <v>6.02</v>
      </c>
      <c r="L188" s="16">
        <v>25.41</v>
      </c>
      <c r="M188" s="16">
        <v>246.8</v>
      </c>
    </row>
    <row r="189" spans="2:13" ht="13.5" thickBot="1">
      <c r="B189" s="29" t="s">
        <v>77</v>
      </c>
      <c r="C189" s="18" t="s">
        <v>78</v>
      </c>
      <c r="D189" s="16">
        <v>150</v>
      </c>
      <c r="E189" s="16">
        <v>6.28</v>
      </c>
      <c r="F189" s="16">
        <v>4.74</v>
      </c>
      <c r="G189" s="16">
        <v>42.3</v>
      </c>
      <c r="H189" s="16">
        <v>238.05</v>
      </c>
      <c r="I189" s="16">
        <v>200</v>
      </c>
      <c r="J189" s="16">
        <v>8.3000000000000007</v>
      </c>
      <c r="K189" s="16">
        <v>6.32</v>
      </c>
      <c r="L189" s="16">
        <v>56.4</v>
      </c>
      <c r="M189" s="16">
        <v>317.39999999999998</v>
      </c>
    </row>
    <row r="190" spans="2:13" ht="13.5" thickBot="1">
      <c r="B190" s="28" t="s">
        <v>61</v>
      </c>
      <c r="C190" s="14" t="s">
        <v>79</v>
      </c>
      <c r="D190" s="11">
        <v>90</v>
      </c>
      <c r="E190" s="11">
        <v>17.53</v>
      </c>
      <c r="F190" s="11">
        <v>13.34</v>
      </c>
      <c r="G190" s="11">
        <v>6.15</v>
      </c>
      <c r="H190" s="11">
        <v>216.59</v>
      </c>
      <c r="I190" s="11">
        <v>120</v>
      </c>
      <c r="J190" s="11">
        <v>23.37</v>
      </c>
      <c r="K190" s="11">
        <v>17.78</v>
      </c>
      <c r="L190" s="11">
        <v>8.1999999999999993</v>
      </c>
      <c r="M190" s="11">
        <v>288.79000000000002</v>
      </c>
    </row>
    <row r="191" spans="2:13" ht="13.5" thickBot="1">
      <c r="B191" s="29" t="s">
        <v>13</v>
      </c>
      <c r="C191" s="18" t="s">
        <v>8</v>
      </c>
      <c r="D191" s="16">
        <v>50</v>
      </c>
      <c r="E191" s="16">
        <v>3.35</v>
      </c>
      <c r="F191" s="16">
        <v>0.45</v>
      </c>
      <c r="G191" s="16">
        <v>19.34</v>
      </c>
      <c r="H191" s="16">
        <v>132.68</v>
      </c>
      <c r="I191" s="16">
        <v>50</v>
      </c>
      <c r="J191" s="16">
        <v>3.35</v>
      </c>
      <c r="K191" s="16">
        <v>0.45</v>
      </c>
      <c r="L191" s="16">
        <v>19.34</v>
      </c>
      <c r="M191" s="16">
        <v>132.68</v>
      </c>
    </row>
    <row r="192" spans="2:13" ht="13.5" thickBot="1">
      <c r="B192" s="29" t="s">
        <v>55</v>
      </c>
      <c r="C192" s="18" t="s">
        <v>56</v>
      </c>
      <c r="D192" s="16">
        <v>200</v>
      </c>
      <c r="E192" s="16">
        <v>0.15</v>
      </c>
      <c r="F192" s="16">
        <v>0</v>
      </c>
      <c r="G192" s="16">
        <v>16.399999999999999</v>
      </c>
      <c r="H192" s="16">
        <v>111.8</v>
      </c>
      <c r="I192" s="16">
        <v>200</v>
      </c>
      <c r="J192" s="16">
        <v>0.15</v>
      </c>
      <c r="K192" s="16">
        <v>0</v>
      </c>
      <c r="L192" s="16">
        <v>16.399999999999999</v>
      </c>
      <c r="M192" s="16">
        <v>111.8</v>
      </c>
    </row>
    <row r="193" spans="2:13" ht="13.5" thickBot="1">
      <c r="B193" s="29"/>
      <c r="C193" s="18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2:13" ht="13.5" thickBot="1">
      <c r="B194" s="21"/>
      <c r="C194" s="24" t="s">
        <v>9</v>
      </c>
      <c r="D194" s="23">
        <f>D187+D188+D190+D191+D192</f>
        <v>690</v>
      </c>
      <c r="E194" s="23">
        <f>E187+E188+E189+E191+E192</f>
        <v>23.53</v>
      </c>
      <c r="F194" s="23">
        <f>F187+F189+F190+F191+F192</f>
        <v>24.99</v>
      </c>
      <c r="G194" s="23">
        <f t="shared" ref="G194:M194" si="10">G187+G188+G189+G190+G191+G192</f>
        <v>120.12</v>
      </c>
      <c r="H194" s="23">
        <f t="shared" si="10"/>
        <v>1026.23</v>
      </c>
      <c r="I194" s="23">
        <f t="shared" si="10"/>
        <v>970</v>
      </c>
      <c r="J194" s="23">
        <f t="shared" si="10"/>
        <v>51.3</v>
      </c>
      <c r="K194" s="23">
        <f t="shared" si="10"/>
        <v>37.03</v>
      </c>
      <c r="L194" s="23">
        <f t="shared" si="10"/>
        <v>140.5</v>
      </c>
      <c r="M194" s="23">
        <f t="shared" si="10"/>
        <v>1218.9100000000001</v>
      </c>
    </row>
    <row r="195" spans="2:13" ht="13.5" thickBot="1">
      <c r="B195" s="21"/>
      <c r="C195" s="24" t="s">
        <v>10</v>
      </c>
      <c r="D195" s="23">
        <f t="shared" ref="D195:M195" si="11">D184+D194</f>
        <v>1300</v>
      </c>
      <c r="E195" s="23">
        <f t="shared" si="11"/>
        <v>47.120000000000005</v>
      </c>
      <c r="F195" s="23">
        <f t="shared" si="11"/>
        <v>41.4</v>
      </c>
      <c r="G195" s="23">
        <f t="shared" si="11"/>
        <v>171.06</v>
      </c>
      <c r="H195" s="23">
        <f t="shared" si="11"/>
        <v>1509.35</v>
      </c>
      <c r="I195" s="23">
        <f t="shared" si="11"/>
        <v>1630</v>
      </c>
      <c r="J195" s="23">
        <f t="shared" si="11"/>
        <v>61.62</v>
      </c>
      <c r="K195" s="23">
        <f t="shared" si="11"/>
        <v>55.11</v>
      </c>
      <c r="L195" s="23">
        <f t="shared" si="11"/>
        <v>194.53</v>
      </c>
      <c r="M195" s="23">
        <f t="shared" si="11"/>
        <v>1736.2200000000003</v>
      </c>
    </row>
    <row r="196" spans="2:13">
      <c r="B196" s="64"/>
      <c r="C196" s="6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spans="2:13">
      <c r="B197" s="64"/>
      <c r="C197" s="65"/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spans="2:13">
      <c r="B198" s="64"/>
      <c r="C198" s="65"/>
      <c r="D198" s="45"/>
      <c r="E198" s="45"/>
      <c r="F198" s="45"/>
      <c r="G198" s="45"/>
      <c r="H198" s="45"/>
      <c r="I198" s="45"/>
      <c r="J198" s="45"/>
      <c r="K198" s="45"/>
      <c r="L198" s="45"/>
      <c r="M198" s="45"/>
    </row>
    <row r="199" spans="2:13">
      <c r="B199" s="64"/>
      <c r="C199" s="65"/>
      <c r="D199" s="45"/>
      <c r="E199" s="45"/>
      <c r="F199" s="45"/>
      <c r="G199" s="45"/>
      <c r="H199" s="45"/>
      <c r="I199" s="45"/>
      <c r="J199" s="45"/>
      <c r="K199" s="45"/>
      <c r="L199" s="45"/>
      <c r="M199" s="45"/>
    </row>
    <row r="200" spans="2:13">
      <c r="B200" s="64"/>
      <c r="C200" s="65"/>
      <c r="D200" s="45"/>
      <c r="E200" s="45"/>
      <c r="F200" s="45"/>
      <c r="G200" s="45"/>
      <c r="H200" s="45"/>
      <c r="I200" s="45"/>
      <c r="J200" s="45"/>
      <c r="K200" s="45"/>
      <c r="L200" s="45"/>
      <c r="M200" s="45"/>
    </row>
    <row r="201" spans="2:13">
      <c r="B201" s="64"/>
      <c r="C201" s="65"/>
      <c r="D201" s="45"/>
      <c r="E201" s="45"/>
      <c r="F201" s="45"/>
      <c r="G201" s="45"/>
      <c r="H201" s="45"/>
      <c r="I201" s="45"/>
      <c r="J201" s="45"/>
      <c r="K201" s="45"/>
      <c r="L201" s="45"/>
      <c r="M201" s="45"/>
    </row>
    <row r="202" spans="2:13">
      <c r="B202" s="64"/>
      <c r="C202" s="65"/>
      <c r="D202" s="45"/>
      <c r="E202" s="45"/>
      <c r="F202" s="45"/>
      <c r="G202" s="45"/>
      <c r="H202" s="45"/>
      <c r="I202" s="45"/>
      <c r="J202" s="45"/>
      <c r="K202" s="45"/>
      <c r="L202" s="45"/>
      <c r="M202" s="45"/>
    </row>
    <row r="203" spans="2:13">
      <c r="B203" s="64"/>
      <c r="C203" s="65"/>
      <c r="D203" s="45"/>
      <c r="E203" s="45"/>
      <c r="F203" s="45"/>
      <c r="G203" s="45"/>
      <c r="H203" s="45"/>
      <c r="I203" s="45"/>
      <c r="J203" s="45"/>
      <c r="K203" s="45"/>
      <c r="L203" s="45"/>
      <c r="M203" s="45"/>
    </row>
    <row r="204" spans="2:13">
      <c r="B204" s="64"/>
      <c r="C204" s="6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2:13">
      <c r="B205" s="64"/>
      <c r="C205" s="6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2:13">
      <c r="B206" s="64"/>
      <c r="C206" s="6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spans="2:13">
      <c r="B207" s="64"/>
      <c r="C207" s="6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spans="2:13">
      <c r="B208" s="64"/>
      <c r="C208" s="6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spans="2:13">
      <c r="B209" s="64"/>
      <c r="C209" s="65"/>
      <c r="D209" s="45"/>
      <c r="E209" s="45"/>
      <c r="F209" s="45"/>
      <c r="G209" s="45"/>
      <c r="H209" s="45"/>
      <c r="I209" s="45"/>
      <c r="J209" s="45"/>
      <c r="K209" s="45"/>
      <c r="L209" s="45"/>
      <c r="M209" s="45"/>
    </row>
    <row r="210" spans="2:13">
      <c r="B210" s="64"/>
      <c r="C210" s="6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spans="2:13">
      <c r="B211" s="64"/>
      <c r="C211" s="65"/>
      <c r="D211" s="45"/>
      <c r="E211" s="45"/>
      <c r="F211" s="45"/>
      <c r="G211" s="45"/>
      <c r="H211" s="45"/>
      <c r="I211" s="45"/>
      <c r="J211" s="45"/>
      <c r="K211" s="45"/>
      <c r="L211" s="45"/>
      <c r="M211" s="45"/>
    </row>
    <row r="212" spans="2:13">
      <c r="B212" s="64"/>
      <c r="C212" s="65"/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spans="2:13">
      <c r="B213" s="64"/>
      <c r="C213" s="65"/>
      <c r="D213" s="45"/>
      <c r="E213" s="45"/>
      <c r="F213" s="45"/>
      <c r="G213" s="45"/>
      <c r="H213" s="45"/>
      <c r="I213" s="45"/>
      <c r="J213" s="45"/>
      <c r="K213" s="45"/>
      <c r="L213" s="45"/>
      <c r="M213" s="45"/>
    </row>
    <row r="214" spans="2:13">
      <c r="B214" s="64"/>
      <c r="C214" s="6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spans="2:13">
      <c r="B215" s="64"/>
      <c r="C215" s="6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spans="2:13">
      <c r="B216" s="64"/>
      <c r="C216" s="6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8" spans="2:13" ht="18.75">
      <c r="B218" s="76" t="s">
        <v>68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2:13" ht="13.5" thickBot="1">
      <c r="B219" s="42"/>
      <c r="C219" s="42"/>
      <c r="D219" s="43"/>
      <c r="E219" s="42"/>
      <c r="F219" s="42"/>
      <c r="G219" s="42"/>
      <c r="H219" s="44"/>
    </row>
    <row r="220" spans="2:13" ht="13.5" thickBot="1">
      <c r="B220" s="52"/>
      <c r="C220" s="53"/>
      <c r="D220" s="37"/>
      <c r="E220" s="38"/>
      <c r="F220" s="5"/>
      <c r="G220" s="5"/>
      <c r="H220" s="47" t="s">
        <v>117</v>
      </c>
      <c r="I220" s="48"/>
      <c r="J220" s="49"/>
      <c r="K220" s="49"/>
      <c r="L220" s="80" t="s">
        <v>118</v>
      </c>
      <c r="M220" s="81"/>
    </row>
    <row r="221" spans="2:13" ht="51.75" thickBot="1">
      <c r="B221" s="6" t="s">
        <v>0</v>
      </c>
      <c r="C221" s="6" t="s">
        <v>1</v>
      </c>
      <c r="D221" s="6" t="s">
        <v>2</v>
      </c>
      <c r="E221" s="73" t="s">
        <v>3</v>
      </c>
      <c r="F221" s="74"/>
      <c r="G221" s="75"/>
      <c r="H221" s="6" t="s">
        <v>4</v>
      </c>
      <c r="I221" s="6" t="s">
        <v>2</v>
      </c>
      <c r="J221" s="73" t="s">
        <v>3</v>
      </c>
      <c r="K221" s="74"/>
      <c r="L221" s="75"/>
      <c r="M221" s="6" t="s">
        <v>4</v>
      </c>
    </row>
    <row r="222" spans="2:13" ht="13.5" thickBot="1">
      <c r="B222" s="8"/>
      <c r="C222" s="39" t="s">
        <v>116</v>
      </c>
      <c r="D222" s="10"/>
      <c r="E222" s="11" t="s">
        <v>5</v>
      </c>
      <c r="F222" s="12" t="s">
        <v>6</v>
      </c>
      <c r="G222" s="11" t="s">
        <v>7</v>
      </c>
      <c r="H222" s="10"/>
      <c r="I222" s="10"/>
      <c r="J222" s="11" t="s">
        <v>5</v>
      </c>
      <c r="K222" s="12" t="s">
        <v>6</v>
      </c>
      <c r="L222" s="11" t="s">
        <v>7</v>
      </c>
      <c r="M222" s="10"/>
    </row>
    <row r="223" spans="2:13" ht="13.5" thickBot="1">
      <c r="B223" s="28" t="s">
        <v>86</v>
      </c>
      <c r="C223" s="13" t="s">
        <v>59</v>
      </c>
      <c r="D223" s="11">
        <v>200</v>
      </c>
      <c r="E223" s="11">
        <v>7.42</v>
      </c>
      <c r="F223" s="11">
        <v>9.36</v>
      </c>
      <c r="G223" s="11">
        <v>25.74</v>
      </c>
      <c r="H223" s="11">
        <v>216.02</v>
      </c>
      <c r="I223" s="11">
        <v>250</v>
      </c>
      <c r="J223" s="11">
        <v>9.52</v>
      </c>
      <c r="K223" s="11">
        <v>11.02</v>
      </c>
      <c r="L223" s="11">
        <v>30.79</v>
      </c>
      <c r="M223" s="11">
        <v>259.56</v>
      </c>
    </row>
    <row r="224" spans="2:13" ht="13.5" thickBot="1">
      <c r="B224" s="29" t="s">
        <v>53</v>
      </c>
      <c r="C224" s="17" t="s">
        <v>54</v>
      </c>
      <c r="D224" s="16">
        <v>80</v>
      </c>
      <c r="E224" s="16">
        <v>6.3</v>
      </c>
      <c r="F224" s="16">
        <v>14</v>
      </c>
      <c r="G224" s="16">
        <v>21</v>
      </c>
      <c r="H224" s="16">
        <v>300</v>
      </c>
      <c r="I224" s="16">
        <v>80</v>
      </c>
      <c r="J224" s="16">
        <v>6.3</v>
      </c>
      <c r="K224" s="16">
        <v>14</v>
      </c>
      <c r="L224" s="16">
        <v>21</v>
      </c>
      <c r="M224" s="16">
        <v>300</v>
      </c>
    </row>
    <row r="225" spans="2:13" ht="13.5" thickBot="1">
      <c r="B225" s="28" t="s">
        <v>26</v>
      </c>
      <c r="C225" s="19" t="s">
        <v>27</v>
      </c>
      <c r="D225" s="20">
        <v>200</v>
      </c>
      <c r="E225" s="11">
        <v>0.24</v>
      </c>
      <c r="F225" s="11">
        <v>0.1</v>
      </c>
      <c r="G225" s="11">
        <v>11</v>
      </c>
      <c r="H225" s="11">
        <v>41</v>
      </c>
      <c r="I225" s="20">
        <v>200</v>
      </c>
      <c r="J225" s="11">
        <v>0.24</v>
      </c>
      <c r="K225" s="11">
        <v>0.1</v>
      </c>
      <c r="L225" s="11">
        <v>11</v>
      </c>
      <c r="M225" s="11">
        <v>41</v>
      </c>
    </row>
    <row r="226" spans="2:13" ht="13.5" thickBot="1">
      <c r="B226" s="29" t="s">
        <v>81</v>
      </c>
      <c r="C226" s="17" t="s">
        <v>80</v>
      </c>
      <c r="D226" s="16">
        <v>30</v>
      </c>
      <c r="E226" s="16">
        <v>0.75</v>
      </c>
      <c r="F226" s="16">
        <v>7.5</v>
      </c>
      <c r="G226" s="16">
        <v>15.5</v>
      </c>
      <c r="H226" s="16">
        <v>106</v>
      </c>
      <c r="I226" s="16">
        <v>30</v>
      </c>
      <c r="J226" s="16">
        <v>0.75</v>
      </c>
      <c r="K226" s="16">
        <v>7.5</v>
      </c>
      <c r="L226" s="16">
        <v>15.5</v>
      </c>
      <c r="M226" s="16">
        <v>106</v>
      </c>
    </row>
    <row r="227" spans="2:13" ht="13.5" thickBot="1">
      <c r="B227" s="29"/>
      <c r="C227" s="17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2:13" ht="13.5" thickBot="1">
      <c r="B228" s="29"/>
      <c r="C228" s="17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2:13" ht="13.5" thickBot="1">
      <c r="B229" s="30"/>
      <c r="C229" s="15"/>
      <c r="D229" s="15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2:13" ht="13.5" thickBot="1">
      <c r="B230" s="30"/>
      <c r="C230" s="22" t="s">
        <v>9</v>
      </c>
      <c r="D230" s="23">
        <f t="shared" ref="D230:M230" si="12">D223+D224+D225+D226</f>
        <v>510</v>
      </c>
      <c r="E230" s="23">
        <f t="shared" si="12"/>
        <v>14.709999999999999</v>
      </c>
      <c r="F230" s="23">
        <f t="shared" si="12"/>
        <v>30.96</v>
      </c>
      <c r="G230" s="23">
        <f t="shared" si="12"/>
        <v>73.239999999999995</v>
      </c>
      <c r="H230" s="23">
        <f t="shared" si="12"/>
        <v>663.02</v>
      </c>
      <c r="I230" s="23">
        <f t="shared" si="12"/>
        <v>560</v>
      </c>
      <c r="J230" s="23">
        <f t="shared" si="12"/>
        <v>16.809999999999999</v>
      </c>
      <c r="K230" s="23">
        <f t="shared" si="12"/>
        <v>32.620000000000005</v>
      </c>
      <c r="L230" s="23">
        <f t="shared" si="12"/>
        <v>78.289999999999992</v>
      </c>
      <c r="M230" s="23">
        <f t="shared" si="12"/>
        <v>706.56</v>
      </c>
    </row>
    <row r="231" spans="2:13" ht="13.5" thickBot="1">
      <c r="B231" s="30"/>
      <c r="C231" s="61"/>
      <c r="D231" s="55"/>
      <c r="E231" s="55"/>
      <c r="F231" s="55"/>
      <c r="G231" s="55"/>
      <c r="H231" s="55"/>
      <c r="I231" s="55"/>
      <c r="J231" s="55"/>
      <c r="K231" s="55"/>
      <c r="L231" s="55"/>
      <c r="M231" s="55"/>
    </row>
    <row r="232" spans="2:13" ht="13.5" thickBot="1">
      <c r="B232" s="30"/>
      <c r="C232" s="32" t="s">
        <v>24</v>
      </c>
      <c r="D232" s="7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2:13" ht="26.25" thickBot="1">
      <c r="B233" s="28" t="s">
        <v>82</v>
      </c>
      <c r="C233" s="25" t="s">
        <v>83</v>
      </c>
      <c r="D233" s="11">
        <v>100</v>
      </c>
      <c r="E233" s="11">
        <v>1.35</v>
      </c>
      <c r="F233" s="11">
        <v>5.0999999999999996</v>
      </c>
      <c r="G233" s="11">
        <v>4.8899999999999997</v>
      </c>
      <c r="H233" s="11">
        <v>73.5</v>
      </c>
      <c r="I233" s="11">
        <v>100</v>
      </c>
      <c r="J233" s="11">
        <v>1.35</v>
      </c>
      <c r="K233" s="11">
        <v>5.0999999999999996</v>
      </c>
      <c r="L233" s="11">
        <v>4.8899999999999997</v>
      </c>
      <c r="M233" s="11">
        <v>73.5</v>
      </c>
    </row>
    <row r="234" spans="2:13" ht="13.5" thickBot="1">
      <c r="B234" s="29" t="s">
        <v>84</v>
      </c>
      <c r="C234" s="18" t="s">
        <v>85</v>
      </c>
      <c r="D234" s="16">
        <v>250</v>
      </c>
      <c r="E234" s="16">
        <v>19.440000000000001</v>
      </c>
      <c r="F234" s="16">
        <v>14.31</v>
      </c>
      <c r="G234" s="16">
        <v>19.7</v>
      </c>
      <c r="H234" s="16">
        <v>287.35000000000002</v>
      </c>
      <c r="I234" s="16">
        <v>300</v>
      </c>
      <c r="J234" s="16">
        <v>23.32</v>
      </c>
      <c r="K234" s="16">
        <v>17.170000000000002</v>
      </c>
      <c r="L234" s="16">
        <v>23</v>
      </c>
      <c r="M234" s="16">
        <v>344.82</v>
      </c>
    </row>
    <row r="235" spans="2:13" ht="13.5" thickBot="1">
      <c r="B235" s="29" t="s">
        <v>37</v>
      </c>
      <c r="C235" s="18" t="s">
        <v>38</v>
      </c>
      <c r="D235" s="16">
        <v>240</v>
      </c>
      <c r="E235" s="16">
        <v>30.36</v>
      </c>
      <c r="F235" s="16">
        <v>16.600000000000001</v>
      </c>
      <c r="G235" s="16">
        <v>50.95</v>
      </c>
      <c r="H235" s="16">
        <v>475.28</v>
      </c>
      <c r="I235" s="16">
        <v>320</v>
      </c>
      <c r="J235" s="16">
        <v>40.42</v>
      </c>
      <c r="K235" s="16">
        <v>22.13</v>
      </c>
      <c r="L235" s="16">
        <v>67.930000000000007</v>
      </c>
      <c r="M235" s="16">
        <v>633.70000000000005</v>
      </c>
    </row>
    <row r="236" spans="2:13" ht="13.5" thickBot="1">
      <c r="B236" s="28"/>
      <c r="C236" s="14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2:13" ht="13.5" thickBot="1">
      <c r="B237" s="29" t="s">
        <v>13</v>
      </c>
      <c r="C237" s="18" t="s">
        <v>8</v>
      </c>
      <c r="D237" s="16">
        <v>50</v>
      </c>
      <c r="E237" s="16">
        <v>3.35</v>
      </c>
      <c r="F237" s="16">
        <v>0.45</v>
      </c>
      <c r="G237" s="16">
        <v>19.34</v>
      </c>
      <c r="H237" s="16">
        <v>132.68</v>
      </c>
      <c r="I237" s="16">
        <v>50</v>
      </c>
      <c r="J237" s="16">
        <v>3.35</v>
      </c>
      <c r="K237" s="16">
        <v>0.45</v>
      </c>
      <c r="L237" s="16">
        <v>19.34</v>
      </c>
      <c r="M237" s="16">
        <v>132.68</v>
      </c>
    </row>
    <row r="238" spans="2:13" ht="13.5" thickBot="1">
      <c r="B238" s="29" t="s">
        <v>55</v>
      </c>
      <c r="C238" s="18" t="s">
        <v>56</v>
      </c>
      <c r="D238" s="16">
        <v>200</v>
      </c>
      <c r="E238" s="16">
        <v>0.15</v>
      </c>
      <c r="F238" s="16">
        <v>0</v>
      </c>
      <c r="G238" s="16">
        <v>16.399999999999999</v>
      </c>
      <c r="H238" s="16">
        <v>111.8</v>
      </c>
      <c r="I238" s="16">
        <v>200</v>
      </c>
      <c r="J238" s="16">
        <v>0.15</v>
      </c>
      <c r="K238" s="16">
        <v>0</v>
      </c>
      <c r="L238" s="16">
        <v>16.399999999999999</v>
      </c>
      <c r="M238" s="16">
        <v>111.8</v>
      </c>
    </row>
    <row r="239" spans="2:13" ht="13.5" thickBot="1">
      <c r="B239" s="29"/>
      <c r="C239" s="18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2:13" ht="13.5" thickBot="1">
      <c r="B240" s="21"/>
      <c r="C240" s="24" t="s">
        <v>9</v>
      </c>
      <c r="D240" s="23">
        <f t="shared" ref="D240:M240" si="13">D233+D234+D235+D236+D237+D238</f>
        <v>840</v>
      </c>
      <c r="E240" s="23">
        <f t="shared" si="13"/>
        <v>54.650000000000006</v>
      </c>
      <c r="F240" s="23">
        <f t="shared" si="13"/>
        <v>36.460000000000008</v>
      </c>
      <c r="G240" s="23">
        <f t="shared" si="13"/>
        <v>111.28</v>
      </c>
      <c r="H240" s="23">
        <f t="shared" si="13"/>
        <v>1080.6099999999999</v>
      </c>
      <c r="I240" s="23">
        <f t="shared" si="13"/>
        <v>970</v>
      </c>
      <c r="J240" s="23">
        <f t="shared" si="13"/>
        <v>68.59</v>
      </c>
      <c r="K240" s="23">
        <f t="shared" si="13"/>
        <v>44.850000000000009</v>
      </c>
      <c r="L240" s="23">
        <f t="shared" si="13"/>
        <v>131.56</v>
      </c>
      <c r="M240" s="23">
        <f t="shared" si="13"/>
        <v>1296.5</v>
      </c>
    </row>
    <row r="241" spans="2:13" ht="13.5" thickBot="1">
      <c r="B241" s="21"/>
      <c r="C241" s="24" t="s">
        <v>10</v>
      </c>
      <c r="D241" s="23">
        <f t="shared" ref="D241:M241" si="14">D230+D240</f>
        <v>1350</v>
      </c>
      <c r="E241" s="23">
        <f t="shared" si="14"/>
        <v>69.36</v>
      </c>
      <c r="F241" s="23">
        <f t="shared" si="14"/>
        <v>67.420000000000016</v>
      </c>
      <c r="G241" s="23">
        <f t="shared" si="14"/>
        <v>184.51999999999998</v>
      </c>
      <c r="H241" s="23">
        <f t="shared" si="14"/>
        <v>1743.6299999999999</v>
      </c>
      <c r="I241" s="23">
        <f t="shared" si="14"/>
        <v>1530</v>
      </c>
      <c r="J241" s="23">
        <f t="shared" si="14"/>
        <v>85.4</v>
      </c>
      <c r="K241" s="23">
        <f t="shared" si="14"/>
        <v>77.470000000000013</v>
      </c>
      <c r="L241" s="23">
        <f t="shared" si="14"/>
        <v>209.85</v>
      </c>
      <c r="M241" s="23">
        <f t="shared" si="14"/>
        <v>2003.06</v>
      </c>
    </row>
    <row r="258" spans="2:13" ht="13.5" customHeight="1">
      <c r="B258" s="1"/>
      <c r="D258" s="2"/>
    </row>
    <row r="260" spans="2:13" ht="18.75">
      <c r="B260" s="76" t="s">
        <v>69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</row>
    <row r="261" spans="2:13" ht="13.5" thickBot="1">
      <c r="B261" s="42"/>
      <c r="C261" s="42"/>
      <c r="D261" s="43"/>
      <c r="E261" s="42"/>
      <c r="F261" s="42"/>
      <c r="G261" s="42"/>
      <c r="H261" s="44"/>
    </row>
    <row r="262" spans="2:13" ht="13.5" thickBot="1">
      <c r="B262" s="52"/>
      <c r="C262" s="53"/>
      <c r="D262" s="37"/>
      <c r="E262" s="38"/>
      <c r="F262" s="5"/>
      <c r="G262" s="5"/>
      <c r="H262" s="47" t="s">
        <v>117</v>
      </c>
      <c r="I262" s="48"/>
      <c r="J262" s="49"/>
      <c r="K262" s="49"/>
      <c r="L262" s="80" t="s">
        <v>118</v>
      </c>
      <c r="M262" s="81"/>
    </row>
    <row r="263" spans="2:13" ht="51.75" thickBot="1">
      <c r="B263" s="6" t="s">
        <v>0</v>
      </c>
      <c r="C263" s="59" t="s">
        <v>1</v>
      </c>
      <c r="D263" s="6" t="s">
        <v>2</v>
      </c>
      <c r="E263" s="73" t="s">
        <v>3</v>
      </c>
      <c r="F263" s="74"/>
      <c r="G263" s="75"/>
      <c r="H263" s="6" t="s">
        <v>4</v>
      </c>
      <c r="I263" s="6" t="s">
        <v>2</v>
      </c>
      <c r="J263" s="73" t="s">
        <v>3</v>
      </c>
      <c r="K263" s="74"/>
      <c r="L263" s="75"/>
      <c r="M263" s="6" t="s">
        <v>4</v>
      </c>
    </row>
    <row r="264" spans="2:13" ht="13.5" thickBot="1">
      <c r="B264" s="8"/>
      <c r="C264" s="39" t="s">
        <v>116</v>
      </c>
      <c r="D264" s="10"/>
      <c r="E264" s="11" t="s">
        <v>5</v>
      </c>
      <c r="F264" s="12" t="s">
        <v>6</v>
      </c>
      <c r="G264" s="11" t="s">
        <v>7</v>
      </c>
      <c r="H264" s="10"/>
      <c r="I264" s="10"/>
      <c r="J264" s="11" t="s">
        <v>5</v>
      </c>
      <c r="K264" s="12" t="s">
        <v>6</v>
      </c>
      <c r="L264" s="11" t="s">
        <v>7</v>
      </c>
      <c r="M264" s="10"/>
    </row>
    <row r="265" spans="2:13" ht="13.5" thickBot="1">
      <c r="B265" s="28" t="s">
        <v>17</v>
      </c>
      <c r="C265" s="13" t="s">
        <v>28</v>
      </c>
      <c r="D265" s="11">
        <v>200</v>
      </c>
      <c r="E265" s="11">
        <v>7.22</v>
      </c>
      <c r="F265" s="11">
        <v>8.8800000000000008</v>
      </c>
      <c r="G265" s="11">
        <v>28.09</v>
      </c>
      <c r="H265" s="11">
        <v>220.27</v>
      </c>
      <c r="I265" s="11">
        <v>250</v>
      </c>
      <c r="J265" s="11">
        <v>9.2799999999999994</v>
      </c>
      <c r="K265" s="11">
        <v>10.45</v>
      </c>
      <c r="L265" s="11">
        <v>33.61</v>
      </c>
      <c r="M265" s="11">
        <v>264.66000000000003</v>
      </c>
    </row>
    <row r="266" spans="2:13" ht="13.5" thickBot="1">
      <c r="B266" s="29" t="s">
        <v>45</v>
      </c>
      <c r="C266" s="17" t="s">
        <v>46</v>
      </c>
      <c r="D266" s="16">
        <v>60</v>
      </c>
      <c r="E266" s="16">
        <v>2.2000000000000002</v>
      </c>
      <c r="F266" s="16">
        <v>6</v>
      </c>
      <c r="G266" s="16">
        <v>20</v>
      </c>
      <c r="H266" s="16">
        <v>183</v>
      </c>
      <c r="I266" s="16">
        <v>60</v>
      </c>
      <c r="J266" s="16">
        <v>2.2000000000000002</v>
      </c>
      <c r="K266" s="16">
        <v>6</v>
      </c>
      <c r="L266" s="16">
        <v>20</v>
      </c>
      <c r="M266" s="16">
        <v>183</v>
      </c>
    </row>
    <row r="267" spans="2:13" ht="13.5" thickBot="1">
      <c r="B267" s="28" t="s">
        <v>26</v>
      </c>
      <c r="C267" s="19" t="s">
        <v>27</v>
      </c>
      <c r="D267" s="20">
        <v>200</v>
      </c>
      <c r="E267" s="11">
        <v>0.24</v>
      </c>
      <c r="F267" s="11">
        <v>0.1</v>
      </c>
      <c r="G267" s="11">
        <v>11</v>
      </c>
      <c r="H267" s="11">
        <v>41</v>
      </c>
      <c r="I267" s="20">
        <v>200</v>
      </c>
      <c r="J267" s="11">
        <v>0.24</v>
      </c>
      <c r="K267" s="11">
        <v>0.1</v>
      </c>
      <c r="L267" s="11">
        <v>11</v>
      </c>
      <c r="M267" s="11">
        <v>41</v>
      </c>
    </row>
    <row r="268" spans="2:13" ht="13.5" thickBot="1">
      <c r="B268" s="29"/>
      <c r="C268" s="17" t="s">
        <v>87</v>
      </c>
      <c r="D268" s="16">
        <v>150</v>
      </c>
      <c r="E268" s="16">
        <v>5.15</v>
      </c>
      <c r="F268" s="16">
        <v>4.01</v>
      </c>
      <c r="G268" s="16">
        <v>8.6999999999999993</v>
      </c>
      <c r="H268" s="16">
        <v>90</v>
      </c>
      <c r="I268" s="16">
        <v>150</v>
      </c>
      <c r="J268" s="16">
        <v>5.15</v>
      </c>
      <c r="K268" s="16">
        <v>4.01</v>
      </c>
      <c r="L268" s="16">
        <v>8.6999999999999993</v>
      </c>
      <c r="M268" s="16">
        <v>90</v>
      </c>
    </row>
    <row r="269" spans="2:13" ht="13.5" thickBot="1">
      <c r="B269" s="30"/>
      <c r="C269" s="15"/>
      <c r="D269" s="15"/>
      <c r="E269" s="62"/>
      <c r="F269" s="62"/>
      <c r="G269" s="62"/>
      <c r="H269" s="62"/>
      <c r="I269" s="62"/>
      <c r="J269" s="62"/>
      <c r="K269" s="62"/>
      <c r="L269" s="62"/>
      <c r="M269" s="62"/>
    </row>
    <row r="270" spans="2:13" ht="13.5" thickBot="1">
      <c r="B270" s="30"/>
      <c r="C270" s="22" t="s">
        <v>9</v>
      </c>
      <c r="D270" s="23">
        <f t="shared" ref="D270:M270" si="15">D265+D266+D267+D268</f>
        <v>610</v>
      </c>
      <c r="E270" s="23">
        <f t="shared" si="15"/>
        <v>14.81</v>
      </c>
      <c r="F270" s="23">
        <f t="shared" si="15"/>
        <v>18.990000000000002</v>
      </c>
      <c r="G270" s="23">
        <f t="shared" si="15"/>
        <v>67.790000000000006</v>
      </c>
      <c r="H270" s="23">
        <f t="shared" si="15"/>
        <v>534.27</v>
      </c>
      <c r="I270" s="23">
        <f t="shared" si="15"/>
        <v>660</v>
      </c>
      <c r="J270" s="23">
        <f t="shared" si="15"/>
        <v>16.87</v>
      </c>
      <c r="K270" s="23">
        <f t="shared" si="15"/>
        <v>20.560000000000002</v>
      </c>
      <c r="L270" s="23">
        <f t="shared" si="15"/>
        <v>73.31</v>
      </c>
      <c r="M270" s="23">
        <f t="shared" si="15"/>
        <v>578.66000000000008</v>
      </c>
    </row>
    <row r="271" spans="2:13" ht="13.5" thickBot="1">
      <c r="B271" s="30"/>
      <c r="C271" s="61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  <row r="272" spans="2:13" ht="13.5" thickBot="1">
      <c r="B272" s="30"/>
      <c r="C272" s="61"/>
      <c r="D272" s="55"/>
      <c r="E272" s="55"/>
      <c r="F272" s="55"/>
      <c r="G272" s="55"/>
      <c r="H272" s="55"/>
      <c r="I272" s="55"/>
      <c r="J272" s="55"/>
      <c r="K272" s="55"/>
      <c r="L272" s="55"/>
      <c r="M272" s="55"/>
    </row>
    <row r="273" spans="2:13" ht="13.5" thickBot="1">
      <c r="B273" s="30"/>
      <c r="C273" s="32" t="s">
        <v>25</v>
      </c>
      <c r="D273" s="7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2:13" ht="13.5" thickBot="1">
      <c r="B274" s="28" t="s">
        <v>88</v>
      </c>
      <c r="C274" s="25" t="s">
        <v>89</v>
      </c>
      <c r="D274" s="11">
        <v>100</v>
      </c>
      <c r="E274" s="11">
        <v>1.42</v>
      </c>
      <c r="F274" s="11">
        <v>6.09</v>
      </c>
      <c r="G274" s="11">
        <v>8.36</v>
      </c>
      <c r="H274" s="11">
        <v>93.84</v>
      </c>
      <c r="I274" s="11">
        <v>100</v>
      </c>
      <c r="J274" s="11">
        <v>1.42</v>
      </c>
      <c r="K274" s="11">
        <v>6.09</v>
      </c>
      <c r="L274" s="11">
        <v>8.36</v>
      </c>
      <c r="M274" s="11">
        <v>93.84</v>
      </c>
    </row>
    <row r="275" spans="2:13" ht="13.5" thickBot="1">
      <c r="B275" s="29" t="s">
        <v>16</v>
      </c>
      <c r="C275" s="18" t="s">
        <v>60</v>
      </c>
      <c r="D275" s="16">
        <v>250</v>
      </c>
      <c r="E275" s="16">
        <v>19.649999999999999</v>
      </c>
      <c r="F275" s="16">
        <v>15.77</v>
      </c>
      <c r="G275" s="16">
        <v>18.55</v>
      </c>
      <c r="H275" s="16">
        <v>295.61</v>
      </c>
      <c r="I275" s="16">
        <v>300</v>
      </c>
      <c r="J275" s="16">
        <v>23.58</v>
      </c>
      <c r="K275" s="16">
        <v>18.920000000000002</v>
      </c>
      <c r="L275" s="16">
        <v>22.26</v>
      </c>
      <c r="M275" s="16">
        <v>354.73</v>
      </c>
    </row>
    <row r="276" spans="2:13" ht="13.5" thickBot="1">
      <c r="B276" s="28" t="s">
        <v>12</v>
      </c>
      <c r="C276" s="14" t="s">
        <v>29</v>
      </c>
      <c r="D276" s="11">
        <v>90</v>
      </c>
      <c r="E276" s="11">
        <v>21.3</v>
      </c>
      <c r="F276" s="11">
        <v>11</v>
      </c>
      <c r="G276" s="11">
        <v>0.1</v>
      </c>
      <c r="H276" s="11">
        <v>185</v>
      </c>
      <c r="I276" s="11">
        <v>120</v>
      </c>
      <c r="J276" s="11">
        <v>28.4</v>
      </c>
      <c r="K276" s="11">
        <v>14.66</v>
      </c>
      <c r="L276" s="11">
        <v>0.13200000000000001</v>
      </c>
      <c r="M276" s="11">
        <v>246.66</v>
      </c>
    </row>
    <row r="277" spans="2:13" ht="13.5" thickBot="1">
      <c r="B277" s="29" t="s">
        <v>39</v>
      </c>
      <c r="C277" s="18" t="s">
        <v>40</v>
      </c>
      <c r="D277" s="16">
        <v>150</v>
      </c>
      <c r="E277" s="16">
        <v>4</v>
      </c>
      <c r="F277" s="16">
        <v>5</v>
      </c>
      <c r="G277" s="16">
        <v>44</v>
      </c>
      <c r="H277" s="16">
        <v>233</v>
      </c>
      <c r="I277" s="16">
        <v>200</v>
      </c>
      <c r="J277" s="16">
        <v>5.33</v>
      </c>
      <c r="K277" s="16">
        <v>6.66</v>
      </c>
      <c r="L277" s="16">
        <v>58.66</v>
      </c>
      <c r="M277" s="16">
        <v>310.66000000000003</v>
      </c>
    </row>
    <row r="278" spans="2:13" ht="13.5" thickBot="1">
      <c r="B278" s="29" t="s">
        <v>13</v>
      </c>
      <c r="C278" s="18" t="s">
        <v>8</v>
      </c>
      <c r="D278" s="16">
        <v>50</v>
      </c>
      <c r="E278" s="16">
        <v>3.35</v>
      </c>
      <c r="F278" s="16">
        <v>0.45</v>
      </c>
      <c r="G278" s="16">
        <v>19.34</v>
      </c>
      <c r="H278" s="16">
        <v>132.68</v>
      </c>
      <c r="I278" s="16">
        <v>50</v>
      </c>
      <c r="J278" s="16">
        <v>3.35</v>
      </c>
      <c r="K278" s="16">
        <v>0.45</v>
      </c>
      <c r="L278" s="16">
        <v>19.34</v>
      </c>
      <c r="M278" s="16">
        <v>132.68</v>
      </c>
    </row>
    <row r="279" spans="2:13" ht="13.5" thickBot="1">
      <c r="B279" s="29" t="s">
        <v>15</v>
      </c>
      <c r="C279" s="18" t="s">
        <v>14</v>
      </c>
      <c r="D279" s="16">
        <v>200</v>
      </c>
      <c r="E279" s="16">
        <v>0.4</v>
      </c>
      <c r="F279" s="16">
        <v>0.16</v>
      </c>
      <c r="G279" s="16">
        <v>17.89</v>
      </c>
      <c r="H279" s="16">
        <v>77.45</v>
      </c>
      <c r="I279" s="16">
        <v>200</v>
      </c>
      <c r="J279" s="16">
        <v>0.4</v>
      </c>
      <c r="K279" s="16">
        <v>0.16</v>
      </c>
      <c r="L279" s="16">
        <v>17.89</v>
      </c>
      <c r="M279" s="16">
        <v>77.45</v>
      </c>
    </row>
    <row r="280" spans="2:13" ht="13.5" thickBot="1">
      <c r="B280" s="31"/>
      <c r="C280" s="15"/>
      <c r="D280" s="15"/>
      <c r="E280" s="62"/>
      <c r="F280" s="62"/>
      <c r="G280" s="62"/>
      <c r="H280" s="62"/>
      <c r="I280" s="62"/>
      <c r="J280" s="62"/>
      <c r="K280" s="62"/>
      <c r="L280" s="62"/>
      <c r="M280" s="62"/>
    </row>
    <row r="281" spans="2:13" ht="13.5" thickBot="1">
      <c r="B281" s="21"/>
      <c r="C281" s="24" t="s">
        <v>9</v>
      </c>
      <c r="D281" s="23">
        <f>D274+D275+D276+D277+D279</f>
        <v>790</v>
      </c>
      <c r="E281" s="23">
        <f>E274+E275+E276+E278+E279</f>
        <v>46.120000000000005</v>
      </c>
      <c r="F281" s="23">
        <f>F274+F275+F279</f>
        <v>22.02</v>
      </c>
      <c r="G281" s="23">
        <f>G274+G276+G278+G279</f>
        <v>45.69</v>
      </c>
      <c r="H281" s="23">
        <f>H274+H275+H276+H277+H278+H279</f>
        <v>1017.5800000000002</v>
      </c>
      <c r="I281" s="23">
        <f>I274+I275+I276+I277+I279</f>
        <v>920</v>
      </c>
      <c r="J281" s="23">
        <f>J274+J275+J276+J277+J278+J279</f>
        <v>62.48</v>
      </c>
      <c r="K281" s="23">
        <f>K274+K275+K276+K277+K279</f>
        <v>46.489999999999995</v>
      </c>
      <c r="L281" s="23">
        <f>L274+L275+L276+L279</f>
        <v>48.642000000000003</v>
      </c>
      <c r="M281" s="23">
        <f>M274+M275+M276+M277+M278+M279</f>
        <v>1216.0200000000002</v>
      </c>
    </row>
    <row r="282" spans="2:13" ht="13.5" thickBot="1">
      <c r="B282" s="21"/>
      <c r="C282" s="24" t="s">
        <v>10</v>
      </c>
      <c r="D282" s="23">
        <f t="shared" ref="D282:M282" si="16">D270+D281</f>
        <v>1400</v>
      </c>
      <c r="E282" s="23">
        <f t="shared" si="16"/>
        <v>60.930000000000007</v>
      </c>
      <c r="F282" s="23">
        <f t="shared" si="16"/>
        <v>41.010000000000005</v>
      </c>
      <c r="G282" s="23">
        <f t="shared" si="16"/>
        <v>113.48</v>
      </c>
      <c r="H282" s="23">
        <f t="shared" si="16"/>
        <v>1551.8500000000001</v>
      </c>
      <c r="I282" s="23">
        <f t="shared" si="16"/>
        <v>1580</v>
      </c>
      <c r="J282" s="23">
        <f t="shared" si="16"/>
        <v>79.349999999999994</v>
      </c>
      <c r="K282" s="23">
        <f t="shared" si="16"/>
        <v>67.05</v>
      </c>
      <c r="L282" s="23">
        <f t="shared" si="16"/>
        <v>121.952</v>
      </c>
      <c r="M282" s="23">
        <f t="shared" si="16"/>
        <v>1794.6800000000003</v>
      </c>
    </row>
    <row r="284" spans="2:13" ht="17.25">
      <c r="B284" s="1"/>
      <c r="D284" s="2"/>
    </row>
    <row r="286" spans="2:13">
      <c r="B286" s="3"/>
    </row>
    <row r="287" spans="2:13">
      <c r="B287" s="3"/>
    </row>
    <row r="288" spans="2:13">
      <c r="B288" s="3"/>
    </row>
    <row r="289" spans="2:13">
      <c r="B289" s="3"/>
    </row>
    <row r="290" spans="2:13">
      <c r="B290" s="3"/>
    </row>
    <row r="291" spans="2:13">
      <c r="B291" s="3"/>
    </row>
    <row r="292" spans="2:13">
      <c r="B292" s="3"/>
    </row>
    <row r="293" spans="2:13">
      <c r="B293" s="3"/>
    </row>
    <row r="294" spans="2:13">
      <c r="B294" s="3"/>
    </row>
    <row r="295" spans="2:13">
      <c r="B295" s="3"/>
    </row>
    <row r="296" spans="2:13">
      <c r="B296" s="3"/>
    </row>
    <row r="297" spans="2:13">
      <c r="B297" s="3"/>
    </row>
    <row r="299" spans="2:13">
      <c r="B299" s="3"/>
    </row>
    <row r="300" spans="2:13">
      <c r="B300" s="3"/>
    </row>
    <row r="301" spans="2:13">
      <c r="B301" s="3"/>
    </row>
    <row r="302" spans="2:13">
      <c r="B302" s="3"/>
    </row>
    <row r="304" spans="2:13" ht="18.75">
      <c r="B304" s="76" t="s">
        <v>70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</row>
    <row r="305" spans="2:13" ht="13.5" thickBot="1">
      <c r="B305" s="42"/>
      <c r="C305" s="42"/>
      <c r="D305" s="43"/>
      <c r="E305" s="42"/>
      <c r="F305" s="42"/>
      <c r="G305" s="42"/>
      <c r="H305" s="44"/>
    </row>
    <row r="306" spans="2:13" ht="13.5" thickBot="1">
      <c r="B306" s="52"/>
      <c r="C306" s="53"/>
      <c r="D306" s="37"/>
      <c r="E306" s="38"/>
      <c r="F306" s="5"/>
      <c r="G306" s="5"/>
      <c r="H306" s="47" t="s">
        <v>117</v>
      </c>
      <c r="I306" s="48"/>
      <c r="J306" s="49"/>
      <c r="K306" s="49"/>
      <c r="L306" s="80" t="s">
        <v>118</v>
      </c>
      <c r="M306" s="81"/>
    </row>
    <row r="307" spans="2:13" ht="51.75" thickBot="1">
      <c r="B307" s="6" t="s">
        <v>0</v>
      </c>
      <c r="C307" s="59" t="s">
        <v>1</v>
      </c>
      <c r="D307" s="6" t="s">
        <v>2</v>
      </c>
      <c r="E307" s="73" t="s">
        <v>3</v>
      </c>
      <c r="F307" s="74"/>
      <c r="G307" s="75"/>
      <c r="H307" s="6" t="s">
        <v>4</v>
      </c>
      <c r="I307" s="6" t="s">
        <v>2</v>
      </c>
      <c r="J307" s="73" t="s">
        <v>3</v>
      </c>
      <c r="K307" s="74"/>
      <c r="L307" s="75"/>
      <c r="M307" s="6" t="s">
        <v>4</v>
      </c>
    </row>
    <row r="308" spans="2:13" ht="13.5" thickBot="1">
      <c r="B308" s="8"/>
      <c r="C308" s="39" t="s">
        <v>116</v>
      </c>
      <c r="D308" s="10"/>
      <c r="E308" s="11" t="s">
        <v>5</v>
      </c>
      <c r="F308" s="12" t="s">
        <v>6</v>
      </c>
      <c r="G308" s="11" t="s">
        <v>7</v>
      </c>
      <c r="H308" s="10"/>
      <c r="I308" s="10"/>
      <c r="J308" s="11" t="s">
        <v>5</v>
      </c>
      <c r="K308" s="12" t="s">
        <v>6</v>
      </c>
      <c r="L308" s="11" t="s">
        <v>7</v>
      </c>
      <c r="M308" s="10"/>
    </row>
    <row r="309" spans="2:13" ht="13.5" thickBot="1">
      <c r="B309" s="28" t="s">
        <v>18</v>
      </c>
      <c r="C309" s="13" t="s">
        <v>19</v>
      </c>
      <c r="D309" s="11">
        <v>200</v>
      </c>
      <c r="E309" s="11">
        <v>7.3</v>
      </c>
      <c r="F309" s="11">
        <v>8.81</v>
      </c>
      <c r="G309" s="11">
        <v>29.39</v>
      </c>
      <c r="H309" s="11">
        <v>225.27</v>
      </c>
      <c r="I309" s="11">
        <v>250</v>
      </c>
      <c r="J309" s="11">
        <v>9.3699999999999992</v>
      </c>
      <c r="K309" s="11">
        <v>10.36</v>
      </c>
      <c r="L309" s="11">
        <v>35.17</v>
      </c>
      <c r="M309" s="11">
        <v>270.66000000000003</v>
      </c>
    </row>
    <row r="310" spans="2:13" ht="13.5" thickBot="1">
      <c r="B310" s="29" t="s">
        <v>45</v>
      </c>
      <c r="C310" s="17" t="s">
        <v>46</v>
      </c>
      <c r="D310" s="16">
        <v>60</v>
      </c>
      <c r="E310" s="16">
        <v>2.2000000000000002</v>
      </c>
      <c r="F310" s="16">
        <v>6</v>
      </c>
      <c r="G310" s="16">
        <v>20</v>
      </c>
      <c r="H310" s="16">
        <v>183</v>
      </c>
      <c r="I310" s="16">
        <v>60</v>
      </c>
      <c r="J310" s="16">
        <v>2.2000000000000002</v>
      </c>
      <c r="K310" s="16">
        <v>6</v>
      </c>
      <c r="L310" s="16">
        <v>20</v>
      </c>
      <c r="M310" s="16">
        <v>183</v>
      </c>
    </row>
    <row r="311" spans="2:13" ht="13.5" thickBot="1">
      <c r="B311" s="28" t="s">
        <v>26</v>
      </c>
      <c r="C311" s="19" t="s">
        <v>27</v>
      </c>
      <c r="D311" s="20">
        <v>200</v>
      </c>
      <c r="E311" s="11">
        <v>14.97</v>
      </c>
      <c r="F311" s="11">
        <v>0</v>
      </c>
      <c r="G311" s="11">
        <v>0</v>
      </c>
      <c r="H311" s="11">
        <v>59.85</v>
      </c>
      <c r="I311" s="20">
        <v>200</v>
      </c>
      <c r="J311" s="11">
        <v>14.97</v>
      </c>
      <c r="K311" s="11">
        <v>0</v>
      </c>
      <c r="L311" s="11">
        <v>0</v>
      </c>
      <c r="M311" s="11">
        <v>59.85</v>
      </c>
    </row>
    <row r="312" spans="2:13" ht="13.5" thickBot="1">
      <c r="B312" s="29"/>
      <c r="C312" s="17" t="s">
        <v>90</v>
      </c>
      <c r="D312" s="16">
        <v>200</v>
      </c>
      <c r="E312" s="16">
        <v>5.6</v>
      </c>
      <c r="F312" s="16">
        <v>5</v>
      </c>
      <c r="G312" s="16">
        <v>22</v>
      </c>
      <c r="H312" s="16">
        <v>160.4</v>
      </c>
      <c r="I312" s="16">
        <v>200</v>
      </c>
      <c r="J312" s="16">
        <v>5.6</v>
      </c>
      <c r="K312" s="16">
        <v>5</v>
      </c>
      <c r="L312" s="16">
        <v>22</v>
      </c>
      <c r="M312" s="16">
        <v>160.4</v>
      </c>
    </row>
    <row r="313" spans="2:13" ht="13.5" thickBot="1">
      <c r="B313" s="30"/>
      <c r="C313" s="15"/>
      <c r="D313" s="15"/>
      <c r="E313" s="62"/>
      <c r="F313" s="62"/>
      <c r="G313" s="62"/>
      <c r="H313" s="62"/>
      <c r="I313" s="62"/>
      <c r="J313" s="62"/>
      <c r="K313" s="62"/>
      <c r="L313" s="62"/>
      <c r="M313" s="62"/>
    </row>
    <row r="314" spans="2:13" ht="13.5" thickBot="1">
      <c r="B314" s="30"/>
      <c r="C314" s="22" t="s">
        <v>9</v>
      </c>
      <c r="D314" s="23">
        <f t="shared" ref="D314:M314" si="17">D309+D310+D311+D312</f>
        <v>660</v>
      </c>
      <c r="E314" s="23">
        <f t="shared" si="17"/>
        <v>30.07</v>
      </c>
      <c r="F314" s="23">
        <f t="shared" si="17"/>
        <v>19.810000000000002</v>
      </c>
      <c r="G314" s="23">
        <f t="shared" si="17"/>
        <v>71.39</v>
      </c>
      <c r="H314" s="23">
        <f t="shared" si="17"/>
        <v>628.52</v>
      </c>
      <c r="I314" s="23">
        <f t="shared" si="17"/>
        <v>710</v>
      </c>
      <c r="J314" s="23">
        <f t="shared" si="17"/>
        <v>32.14</v>
      </c>
      <c r="K314" s="23">
        <f t="shared" si="17"/>
        <v>21.36</v>
      </c>
      <c r="L314" s="23">
        <f t="shared" si="17"/>
        <v>77.17</v>
      </c>
      <c r="M314" s="23">
        <f t="shared" si="17"/>
        <v>673.91</v>
      </c>
    </row>
    <row r="315" spans="2:13" ht="13.5" thickBot="1">
      <c r="B315" s="30"/>
      <c r="C315" s="61"/>
      <c r="D315" s="55"/>
      <c r="E315" s="55"/>
      <c r="F315" s="55"/>
      <c r="G315" s="55"/>
      <c r="H315" s="55"/>
      <c r="I315" s="55"/>
      <c r="J315" s="55"/>
      <c r="K315" s="55"/>
      <c r="L315" s="55"/>
      <c r="M315" s="55"/>
    </row>
    <row r="316" spans="2:13" ht="13.5" thickBot="1">
      <c r="B316" s="30"/>
      <c r="C316" s="61"/>
      <c r="D316" s="55"/>
      <c r="E316" s="55"/>
      <c r="F316" s="55"/>
      <c r="G316" s="55"/>
      <c r="H316" s="55"/>
      <c r="I316" s="55"/>
      <c r="J316" s="55"/>
      <c r="K316" s="55"/>
      <c r="L316" s="55"/>
      <c r="M316" s="55"/>
    </row>
    <row r="317" spans="2:13" ht="13.5" thickBot="1">
      <c r="B317" s="30"/>
      <c r="C317" s="32" t="s">
        <v>25</v>
      </c>
      <c r="D317" s="7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2:13" ht="13.5" thickBot="1">
      <c r="B318" s="28" t="s">
        <v>91</v>
      </c>
      <c r="C318" s="25" t="s">
        <v>92</v>
      </c>
      <c r="D318" s="11">
        <v>100</v>
      </c>
      <c r="E318" s="11">
        <v>1.69</v>
      </c>
      <c r="F318" s="11">
        <v>3.11</v>
      </c>
      <c r="G318" s="11">
        <v>8.2100000000000009</v>
      </c>
      <c r="H318" s="11">
        <v>68.66</v>
      </c>
      <c r="I318" s="11">
        <v>100</v>
      </c>
      <c r="J318" s="11">
        <v>1.69</v>
      </c>
      <c r="K318" s="11">
        <v>3.11</v>
      </c>
      <c r="L318" s="11">
        <v>8.2100000000000009</v>
      </c>
      <c r="M318" s="11">
        <v>68.66</v>
      </c>
    </row>
    <row r="319" spans="2:13" ht="13.5" thickBot="1">
      <c r="B319" s="29" t="s">
        <v>93</v>
      </c>
      <c r="C319" s="18" t="s">
        <v>94</v>
      </c>
      <c r="D319" s="16">
        <v>250</v>
      </c>
      <c r="E319" s="16">
        <v>1.83</v>
      </c>
      <c r="F319" s="16">
        <v>5.98</v>
      </c>
      <c r="G319" s="16">
        <v>23.33</v>
      </c>
      <c r="H319" s="16">
        <v>122.06</v>
      </c>
      <c r="I319" s="16">
        <v>300</v>
      </c>
      <c r="J319" s="16">
        <v>2.1960000000000002</v>
      </c>
      <c r="K319" s="16">
        <v>7.17</v>
      </c>
      <c r="L319" s="16">
        <v>27.99</v>
      </c>
      <c r="M319" s="16">
        <v>146.47</v>
      </c>
    </row>
    <row r="320" spans="2:13" ht="13.5" thickBot="1">
      <c r="B320" s="29" t="s">
        <v>95</v>
      </c>
      <c r="C320" s="18" t="s">
        <v>96</v>
      </c>
      <c r="D320" s="16">
        <v>240</v>
      </c>
      <c r="E320" s="16">
        <v>16.32</v>
      </c>
      <c r="F320" s="16">
        <v>18.68</v>
      </c>
      <c r="G320" s="16">
        <v>21.8</v>
      </c>
      <c r="H320" s="16">
        <v>123.34</v>
      </c>
      <c r="I320" s="16">
        <v>320</v>
      </c>
      <c r="J320" s="16">
        <v>21.76</v>
      </c>
      <c r="K320" s="16">
        <v>24.91</v>
      </c>
      <c r="L320" s="16">
        <v>29.06</v>
      </c>
      <c r="M320" s="16">
        <v>167.45</v>
      </c>
    </row>
    <row r="321" spans="2:13" ht="13.5" thickBot="1">
      <c r="B321" s="29" t="s">
        <v>13</v>
      </c>
      <c r="C321" s="18" t="s">
        <v>8</v>
      </c>
      <c r="D321" s="16">
        <v>50</v>
      </c>
      <c r="E321" s="16">
        <v>3.35</v>
      </c>
      <c r="F321" s="16">
        <v>0.45</v>
      </c>
      <c r="G321" s="16">
        <v>19.34</v>
      </c>
      <c r="H321" s="16">
        <v>132.68</v>
      </c>
      <c r="I321" s="16">
        <v>50</v>
      </c>
      <c r="J321" s="16">
        <v>3.35</v>
      </c>
      <c r="K321" s="16">
        <v>0.45</v>
      </c>
      <c r="L321" s="16">
        <v>19.34</v>
      </c>
      <c r="M321" s="16">
        <v>132.68</v>
      </c>
    </row>
    <row r="322" spans="2:13" ht="13.5" thickBot="1">
      <c r="B322" s="29" t="s">
        <v>97</v>
      </c>
      <c r="C322" s="18" t="s">
        <v>98</v>
      </c>
      <c r="D322" s="16">
        <v>200</v>
      </c>
      <c r="E322" s="16">
        <v>0.4</v>
      </c>
      <c r="F322" s="16">
        <v>0.4</v>
      </c>
      <c r="G322" s="16">
        <v>23.2</v>
      </c>
      <c r="H322" s="16">
        <v>96</v>
      </c>
      <c r="I322" s="16">
        <v>200</v>
      </c>
      <c r="J322" s="16">
        <v>0.4</v>
      </c>
      <c r="K322" s="16">
        <v>0.4</v>
      </c>
      <c r="L322" s="16">
        <v>23.2</v>
      </c>
      <c r="M322" s="16">
        <v>96</v>
      </c>
    </row>
    <row r="323" spans="2:13" ht="13.5" thickBot="1">
      <c r="B323" s="29"/>
      <c r="C323" s="18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2:13" ht="13.5" thickBot="1">
      <c r="B324" s="31"/>
      <c r="C324" s="15"/>
      <c r="D324" s="15"/>
      <c r="E324" s="62"/>
      <c r="F324" s="62"/>
      <c r="G324" s="62"/>
      <c r="H324" s="62"/>
      <c r="I324" s="62"/>
      <c r="J324" s="62"/>
      <c r="K324" s="62"/>
      <c r="L324" s="62"/>
      <c r="M324" s="62"/>
    </row>
    <row r="325" spans="2:13" ht="13.5" thickBot="1">
      <c r="B325" s="21"/>
      <c r="C325" s="24" t="s">
        <v>9</v>
      </c>
      <c r="D325" s="23">
        <f t="shared" ref="D325:M325" si="18">D318+D319+D320+D321+D322+D323</f>
        <v>840</v>
      </c>
      <c r="E325" s="23">
        <f t="shared" si="18"/>
        <v>23.59</v>
      </c>
      <c r="F325" s="23">
        <f t="shared" si="18"/>
        <v>28.619999999999997</v>
      </c>
      <c r="G325" s="23">
        <f t="shared" si="18"/>
        <v>95.88000000000001</v>
      </c>
      <c r="H325" s="23">
        <f t="shared" si="18"/>
        <v>542.74</v>
      </c>
      <c r="I325" s="23">
        <f t="shared" si="18"/>
        <v>970</v>
      </c>
      <c r="J325" s="23">
        <f t="shared" si="18"/>
        <v>29.396000000000001</v>
      </c>
      <c r="K325" s="23">
        <f t="shared" si="18"/>
        <v>36.04</v>
      </c>
      <c r="L325" s="23">
        <f t="shared" si="18"/>
        <v>107.80000000000001</v>
      </c>
      <c r="M325" s="23">
        <f t="shared" si="18"/>
        <v>611.26</v>
      </c>
    </row>
    <row r="326" spans="2:13" ht="13.5" thickBot="1">
      <c r="B326" s="21"/>
      <c r="C326" s="24" t="s">
        <v>10</v>
      </c>
      <c r="D326" s="23">
        <f t="shared" ref="D326:M326" si="19">D314+D325</f>
        <v>1500</v>
      </c>
      <c r="E326" s="23">
        <f t="shared" si="19"/>
        <v>53.66</v>
      </c>
      <c r="F326" s="23">
        <f t="shared" si="19"/>
        <v>48.43</v>
      </c>
      <c r="G326" s="23">
        <f t="shared" si="19"/>
        <v>167.27</v>
      </c>
      <c r="H326" s="23">
        <f t="shared" si="19"/>
        <v>1171.26</v>
      </c>
      <c r="I326" s="23">
        <f t="shared" si="19"/>
        <v>1680</v>
      </c>
      <c r="J326" s="23">
        <f t="shared" si="19"/>
        <v>61.536000000000001</v>
      </c>
      <c r="K326" s="23">
        <f t="shared" si="19"/>
        <v>57.4</v>
      </c>
      <c r="L326" s="23">
        <f t="shared" si="19"/>
        <v>184.97000000000003</v>
      </c>
      <c r="M326" s="23">
        <f t="shared" si="19"/>
        <v>1285.17</v>
      </c>
    </row>
    <row r="329" spans="2:13" ht="17.25">
      <c r="B329" s="1"/>
      <c r="D329" s="2"/>
    </row>
    <row r="333" spans="2:13">
      <c r="B333" s="3"/>
    </row>
    <row r="334" spans="2:13">
      <c r="B334" s="3"/>
    </row>
    <row r="335" spans="2:13">
      <c r="B335" s="3"/>
    </row>
    <row r="336" spans="2:13">
      <c r="B336" s="3"/>
    </row>
    <row r="337" spans="2:13">
      <c r="B337" s="3"/>
    </row>
    <row r="338" spans="2:13">
      <c r="B338" s="3"/>
    </row>
    <row r="339" spans="2:13">
      <c r="B339" s="3"/>
    </row>
    <row r="340" spans="2:13">
      <c r="B340" s="3"/>
    </row>
    <row r="341" spans="2:13">
      <c r="B341" s="3"/>
    </row>
    <row r="343" spans="2:13">
      <c r="B343" s="3"/>
    </row>
    <row r="344" spans="2:13">
      <c r="B344" s="3"/>
    </row>
    <row r="345" spans="2:13">
      <c r="B345" s="3"/>
    </row>
    <row r="346" spans="2:13">
      <c r="B346" s="3"/>
    </row>
    <row r="348" spans="2:13" ht="18.75">
      <c r="B348" s="4"/>
      <c r="E348" s="76" t="s">
        <v>71</v>
      </c>
      <c r="F348" s="76"/>
      <c r="G348" s="76"/>
    </row>
    <row r="349" spans="2:13" ht="13.5" thickBot="1">
      <c r="B349" s="42"/>
      <c r="C349" s="42"/>
      <c r="D349" s="43"/>
      <c r="E349" s="42"/>
      <c r="F349" s="42"/>
      <c r="G349" s="42"/>
      <c r="H349" s="44"/>
    </row>
    <row r="350" spans="2:13" ht="13.5" thickBot="1">
      <c r="B350" s="52"/>
      <c r="C350" s="53"/>
      <c r="D350" s="37"/>
      <c r="E350" s="38"/>
      <c r="F350" s="5"/>
      <c r="G350" s="5"/>
      <c r="H350" s="47" t="s">
        <v>117</v>
      </c>
      <c r="I350" s="48"/>
      <c r="J350" s="49"/>
      <c r="K350" s="49"/>
      <c r="L350" s="80" t="s">
        <v>118</v>
      </c>
      <c r="M350" s="81"/>
    </row>
    <row r="351" spans="2:13" ht="51.75" thickBot="1">
      <c r="B351" s="6" t="s">
        <v>0</v>
      </c>
      <c r="C351" s="59" t="s">
        <v>1</v>
      </c>
      <c r="D351" s="6" t="s">
        <v>2</v>
      </c>
      <c r="E351" s="73" t="s">
        <v>3</v>
      </c>
      <c r="F351" s="74"/>
      <c r="G351" s="75"/>
      <c r="H351" s="6" t="s">
        <v>4</v>
      </c>
      <c r="I351" s="6" t="s">
        <v>2</v>
      </c>
      <c r="J351" s="73" t="s">
        <v>3</v>
      </c>
      <c r="K351" s="74"/>
      <c r="L351" s="75"/>
      <c r="M351" s="6" t="s">
        <v>4</v>
      </c>
    </row>
    <row r="352" spans="2:13" ht="13.5" thickBot="1">
      <c r="B352" s="8"/>
      <c r="C352" s="39" t="s">
        <v>116</v>
      </c>
      <c r="D352" s="10"/>
      <c r="E352" s="11" t="s">
        <v>5</v>
      </c>
      <c r="F352" s="12" t="s">
        <v>6</v>
      </c>
      <c r="G352" s="11" t="s">
        <v>7</v>
      </c>
      <c r="H352" s="10"/>
      <c r="I352" s="10"/>
      <c r="J352" s="11" t="s">
        <v>5</v>
      </c>
      <c r="K352" s="12" t="s">
        <v>6</v>
      </c>
      <c r="L352" s="11" t="s">
        <v>7</v>
      </c>
      <c r="M352" s="10"/>
    </row>
    <row r="353" spans="2:13" ht="13.5" thickBot="1">
      <c r="B353" s="28" t="s">
        <v>35</v>
      </c>
      <c r="C353" s="13" t="s">
        <v>36</v>
      </c>
      <c r="D353" s="11">
        <v>200</v>
      </c>
      <c r="E353" s="11">
        <v>6.47</v>
      </c>
      <c r="F353" s="11">
        <v>8.81</v>
      </c>
      <c r="G353" s="11">
        <v>30.24</v>
      </c>
      <c r="H353" s="11">
        <v>225.27</v>
      </c>
      <c r="I353" s="11">
        <v>250</v>
      </c>
      <c r="J353" s="11">
        <v>8.3800000000000008</v>
      </c>
      <c r="K353" s="11">
        <v>10.36</v>
      </c>
      <c r="L353" s="11">
        <v>36.19</v>
      </c>
      <c r="M353" s="11">
        <v>270.66000000000003</v>
      </c>
    </row>
    <row r="354" spans="2:13" ht="13.5" thickBot="1">
      <c r="B354" s="29" t="s">
        <v>53</v>
      </c>
      <c r="C354" s="17" t="s">
        <v>54</v>
      </c>
      <c r="D354" s="16">
        <v>80</v>
      </c>
      <c r="E354" s="16">
        <v>6.3</v>
      </c>
      <c r="F354" s="16">
        <v>14</v>
      </c>
      <c r="G354" s="16">
        <v>21</v>
      </c>
      <c r="H354" s="16">
        <v>300</v>
      </c>
      <c r="I354" s="16">
        <v>80</v>
      </c>
      <c r="J354" s="16">
        <v>6.3</v>
      </c>
      <c r="K354" s="16">
        <v>14</v>
      </c>
      <c r="L354" s="16">
        <v>21</v>
      </c>
      <c r="M354" s="16">
        <v>300</v>
      </c>
    </row>
    <row r="355" spans="2:13" ht="13.5" thickBot="1">
      <c r="B355" s="28" t="s">
        <v>100</v>
      </c>
      <c r="C355" s="19" t="s">
        <v>101</v>
      </c>
      <c r="D355" s="20">
        <v>200</v>
      </c>
      <c r="E355" s="11">
        <v>4.12</v>
      </c>
      <c r="F355" s="11">
        <v>3.95</v>
      </c>
      <c r="G355" s="11">
        <v>15.19</v>
      </c>
      <c r="H355" s="11">
        <v>114.35</v>
      </c>
      <c r="I355" s="20">
        <v>200</v>
      </c>
      <c r="J355" s="11">
        <v>4.12</v>
      </c>
      <c r="K355" s="11">
        <v>3.95</v>
      </c>
      <c r="L355" s="11">
        <v>15.19</v>
      </c>
      <c r="M355" s="11">
        <v>114.35</v>
      </c>
    </row>
    <row r="356" spans="2:13" ht="13.5" thickBot="1">
      <c r="B356" s="29"/>
      <c r="C356" s="17" t="s">
        <v>99</v>
      </c>
      <c r="D356" s="16">
        <v>30</v>
      </c>
      <c r="E356" s="16">
        <v>1.76</v>
      </c>
      <c r="F356" s="16">
        <v>4.9800000000000004</v>
      </c>
      <c r="G356" s="16">
        <v>20.43</v>
      </c>
      <c r="H356" s="16">
        <v>140.1</v>
      </c>
      <c r="I356" s="16">
        <v>30</v>
      </c>
      <c r="J356" s="16">
        <v>1.76</v>
      </c>
      <c r="K356" s="16">
        <v>4.9800000000000004</v>
      </c>
      <c r="L356" s="16">
        <v>20.43</v>
      </c>
      <c r="M356" s="16">
        <v>140.1</v>
      </c>
    </row>
    <row r="357" spans="2:13" ht="13.5" thickBot="1">
      <c r="B357" s="30"/>
      <c r="C357" s="15"/>
      <c r="D357" s="15"/>
      <c r="E357" s="62"/>
      <c r="F357" s="62"/>
      <c r="G357" s="62"/>
      <c r="H357" s="62"/>
      <c r="I357" s="62"/>
      <c r="J357" s="62"/>
      <c r="K357" s="62"/>
      <c r="L357" s="62"/>
      <c r="M357" s="62"/>
    </row>
    <row r="358" spans="2:13" ht="13.5" thickBot="1">
      <c r="B358" s="30"/>
      <c r="C358" s="22" t="s">
        <v>9</v>
      </c>
      <c r="D358" s="23">
        <f t="shared" ref="D358:M358" si="20">D353+D354+D355+D356</f>
        <v>510</v>
      </c>
      <c r="E358" s="23">
        <f t="shared" si="20"/>
        <v>18.650000000000002</v>
      </c>
      <c r="F358" s="23">
        <f t="shared" si="20"/>
        <v>31.740000000000002</v>
      </c>
      <c r="G358" s="23">
        <f t="shared" si="20"/>
        <v>86.859999999999985</v>
      </c>
      <c r="H358" s="23">
        <f t="shared" si="20"/>
        <v>779.72</v>
      </c>
      <c r="I358" s="23">
        <f t="shared" si="20"/>
        <v>560</v>
      </c>
      <c r="J358" s="23">
        <f t="shared" si="20"/>
        <v>20.560000000000002</v>
      </c>
      <c r="K358" s="23">
        <f t="shared" si="20"/>
        <v>33.29</v>
      </c>
      <c r="L358" s="23">
        <f t="shared" si="20"/>
        <v>92.81</v>
      </c>
      <c r="M358" s="23">
        <f t="shared" si="20"/>
        <v>825.11000000000013</v>
      </c>
    </row>
    <row r="359" spans="2:13" ht="13.5" thickBot="1">
      <c r="B359" s="30"/>
      <c r="C359" s="61"/>
      <c r="D359" s="55"/>
      <c r="E359" s="55"/>
      <c r="F359" s="55"/>
      <c r="G359" s="55"/>
      <c r="H359" s="55"/>
      <c r="I359" s="55"/>
      <c r="J359" s="55"/>
      <c r="K359" s="55"/>
      <c r="L359" s="55"/>
      <c r="M359" s="55"/>
    </row>
    <row r="360" spans="2:13" ht="13.5" thickBot="1">
      <c r="B360" s="30"/>
      <c r="C360" s="61"/>
      <c r="D360" s="55"/>
      <c r="E360" s="55"/>
      <c r="F360" s="55"/>
      <c r="G360" s="55"/>
      <c r="H360" s="55"/>
      <c r="I360" s="55"/>
      <c r="J360" s="55"/>
      <c r="K360" s="55"/>
      <c r="L360" s="55"/>
      <c r="M360" s="55"/>
    </row>
    <row r="361" spans="2:13" ht="13.5" thickBot="1">
      <c r="B361" s="30"/>
      <c r="C361" s="32" t="s">
        <v>24</v>
      </c>
      <c r="D361" s="7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2:13" ht="13.5" thickBot="1">
      <c r="B362" s="28" t="s">
        <v>102</v>
      </c>
      <c r="C362" s="25" t="s">
        <v>103</v>
      </c>
      <c r="D362" s="11">
        <v>100</v>
      </c>
      <c r="E362" s="11">
        <v>1.62</v>
      </c>
      <c r="F362" s="11">
        <v>5.0999999999999996</v>
      </c>
      <c r="G362" s="11">
        <v>8.77</v>
      </c>
      <c r="H362" s="11">
        <v>89.1</v>
      </c>
      <c r="I362" s="11">
        <v>100</v>
      </c>
      <c r="J362" s="11">
        <v>1.62</v>
      </c>
      <c r="K362" s="11">
        <v>5.0999999999999996</v>
      </c>
      <c r="L362" s="11">
        <v>8.77</v>
      </c>
      <c r="M362" s="11">
        <v>89.1</v>
      </c>
    </row>
    <row r="363" spans="2:13" ht="13.5" thickBot="1">
      <c r="B363" s="29" t="s">
        <v>104</v>
      </c>
      <c r="C363" s="18" t="s">
        <v>105</v>
      </c>
      <c r="D363" s="16">
        <v>250</v>
      </c>
      <c r="E363" s="16">
        <v>14.29</v>
      </c>
      <c r="F363" s="16">
        <v>10.7</v>
      </c>
      <c r="G363" s="16">
        <v>24.18</v>
      </c>
      <c r="H363" s="16">
        <v>250.94</v>
      </c>
      <c r="I363" s="16">
        <v>300</v>
      </c>
      <c r="J363" s="16">
        <v>17.149999999999999</v>
      </c>
      <c r="K363" s="16">
        <v>12.84</v>
      </c>
      <c r="L363" s="16">
        <v>29.02</v>
      </c>
      <c r="M363" s="16">
        <v>301.13</v>
      </c>
    </row>
    <row r="364" spans="2:13" ht="13.5" thickBot="1">
      <c r="B364" s="29" t="s">
        <v>77</v>
      </c>
      <c r="C364" s="18" t="s">
        <v>78</v>
      </c>
      <c r="D364" s="16">
        <v>150</v>
      </c>
      <c r="E364" s="16">
        <v>6.28</v>
      </c>
      <c r="F364" s="16">
        <v>4.74</v>
      </c>
      <c r="G364" s="16">
        <v>42.3</v>
      </c>
      <c r="H364" s="16">
        <v>238.05</v>
      </c>
      <c r="I364" s="16">
        <v>200</v>
      </c>
      <c r="J364" s="16">
        <v>8.3699999999999992</v>
      </c>
      <c r="K364" s="16">
        <v>6.32</v>
      </c>
      <c r="L364" s="16">
        <v>56.4</v>
      </c>
      <c r="M364" s="16">
        <v>317.39999999999998</v>
      </c>
    </row>
    <row r="365" spans="2:13" ht="13.5" thickBot="1">
      <c r="B365" s="28" t="s">
        <v>49</v>
      </c>
      <c r="C365" s="14" t="s">
        <v>50</v>
      </c>
      <c r="D365" s="11">
        <v>90</v>
      </c>
      <c r="E365" s="11">
        <v>16.12</v>
      </c>
      <c r="F365" s="11">
        <v>11.2</v>
      </c>
      <c r="G365" s="11">
        <v>10.83</v>
      </c>
      <c r="H365" s="11">
        <v>209.23</v>
      </c>
      <c r="I365" s="11">
        <v>120</v>
      </c>
      <c r="J365" s="11">
        <v>21.49</v>
      </c>
      <c r="K365" s="11">
        <v>14.9</v>
      </c>
      <c r="L365" s="11">
        <v>14.44</v>
      </c>
      <c r="M365" s="11">
        <v>278.97000000000003</v>
      </c>
    </row>
    <row r="366" spans="2:13" ht="13.5" thickBot="1">
      <c r="B366" s="29" t="s">
        <v>13</v>
      </c>
      <c r="C366" s="18" t="s">
        <v>8</v>
      </c>
      <c r="D366" s="16">
        <v>50</v>
      </c>
      <c r="E366" s="16">
        <v>3.35</v>
      </c>
      <c r="F366" s="16">
        <v>0.45</v>
      </c>
      <c r="G366" s="16">
        <v>19.34</v>
      </c>
      <c r="H366" s="16">
        <v>132.68</v>
      </c>
      <c r="I366" s="16">
        <v>50</v>
      </c>
      <c r="J366" s="16">
        <v>3.35</v>
      </c>
      <c r="K366" s="16">
        <v>0.45</v>
      </c>
      <c r="L366" s="16">
        <v>19.34</v>
      </c>
      <c r="M366" s="16">
        <v>132.68</v>
      </c>
    </row>
    <row r="367" spans="2:13" ht="13.5" thickBot="1">
      <c r="B367" s="29" t="s">
        <v>55</v>
      </c>
      <c r="C367" s="18" t="s">
        <v>56</v>
      </c>
      <c r="D367" s="16">
        <v>200</v>
      </c>
      <c r="E367" s="16">
        <v>0.75</v>
      </c>
      <c r="F367" s="16"/>
      <c r="G367" s="16">
        <v>26.31</v>
      </c>
      <c r="H367" s="16">
        <v>107.85</v>
      </c>
      <c r="I367" s="16">
        <v>200</v>
      </c>
      <c r="J367" s="16">
        <v>0.75</v>
      </c>
      <c r="K367" s="16"/>
      <c r="L367" s="16">
        <v>26.31</v>
      </c>
      <c r="M367" s="16">
        <v>107.85</v>
      </c>
    </row>
    <row r="368" spans="2:13" ht="13.5" thickBot="1">
      <c r="B368" s="31"/>
      <c r="C368" s="15"/>
      <c r="D368" s="15"/>
      <c r="E368" s="62"/>
      <c r="F368" s="62"/>
      <c r="G368" s="62"/>
      <c r="H368" s="62"/>
      <c r="I368" s="62"/>
      <c r="J368" s="62"/>
      <c r="K368" s="62"/>
      <c r="L368" s="62"/>
      <c r="M368" s="62"/>
    </row>
    <row r="369" spans="2:13" ht="13.5" thickBot="1">
      <c r="B369" s="21"/>
      <c r="C369" s="24" t="s">
        <v>9</v>
      </c>
      <c r="D369" s="23">
        <f>D362+D363+D364+D365+D366+D367</f>
        <v>840</v>
      </c>
      <c r="E369" s="23">
        <f>E362+E363+E364+E365+E366+E367</f>
        <v>42.410000000000004</v>
      </c>
      <c r="F369" s="23">
        <f>F362+F363+F364+F365+F366</f>
        <v>32.19</v>
      </c>
      <c r="G369" s="23">
        <f t="shared" ref="G369:M369" si="21">G362+G363+G364+G365+G366+G367</f>
        <v>131.72999999999999</v>
      </c>
      <c r="H369" s="23">
        <f t="shared" si="21"/>
        <v>1027.8499999999999</v>
      </c>
      <c r="I369" s="23">
        <f t="shared" si="21"/>
        <v>970</v>
      </c>
      <c r="J369" s="23">
        <f t="shared" si="21"/>
        <v>52.73</v>
      </c>
      <c r="K369" s="23">
        <f t="shared" si="21"/>
        <v>39.61</v>
      </c>
      <c r="L369" s="23">
        <f t="shared" si="21"/>
        <v>154.28</v>
      </c>
      <c r="M369" s="23">
        <f t="shared" si="21"/>
        <v>1227.1299999999999</v>
      </c>
    </row>
    <row r="370" spans="2:13" ht="13.5" thickBot="1">
      <c r="B370" s="21"/>
      <c r="C370" s="24" t="s">
        <v>10</v>
      </c>
      <c r="D370" s="23">
        <f t="shared" ref="D370:M370" si="22">D358+D369</f>
        <v>1350</v>
      </c>
      <c r="E370" s="23">
        <f t="shared" si="22"/>
        <v>61.06</v>
      </c>
      <c r="F370" s="23">
        <f t="shared" si="22"/>
        <v>63.93</v>
      </c>
      <c r="G370" s="23">
        <f t="shared" si="22"/>
        <v>218.58999999999997</v>
      </c>
      <c r="H370" s="23">
        <f t="shared" si="22"/>
        <v>1807.57</v>
      </c>
      <c r="I370" s="23">
        <f t="shared" si="22"/>
        <v>1530</v>
      </c>
      <c r="J370" s="23">
        <f t="shared" si="22"/>
        <v>73.289999999999992</v>
      </c>
      <c r="K370" s="23">
        <f t="shared" si="22"/>
        <v>72.900000000000006</v>
      </c>
      <c r="L370" s="23">
        <f t="shared" si="22"/>
        <v>247.09</v>
      </c>
      <c r="M370" s="23">
        <f t="shared" si="22"/>
        <v>2052.2399999999998</v>
      </c>
    </row>
    <row r="373" spans="2:13" ht="17.25">
      <c r="B373" s="1"/>
      <c r="D373" s="2"/>
    </row>
    <row r="375" spans="2:13">
      <c r="B375" s="3"/>
    </row>
    <row r="388" spans="2:13">
      <c r="B388" s="3"/>
    </row>
    <row r="389" spans="2:13">
      <c r="B389" s="3"/>
    </row>
    <row r="390" spans="2:13">
      <c r="B390" s="3"/>
    </row>
    <row r="392" spans="2:13" ht="18.75">
      <c r="B392" s="4"/>
      <c r="E392" s="76" t="s">
        <v>57</v>
      </c>
      <c r="F392" s="76"/>
      <c r="G392" s="76"/>
    </row>
    <row r="393" spans="2:13" ht="13.5" thickBot="1">
      <c r="B393" s="42"/>
      <c r="C393" s="42"/>
      <c r="D393" s="43"/>
      <c r="E393" s="42"/>
      <c r="F393" s="42"/>
      <c r="G393" s="42"/>
      <c r="H393" s="44"/>
    </row>
    <row r="394" spans="2:13" ht="13.5" thickBot="1">
      <c r="B394" s="40"/>
      <c r="C394" s="41"/>
      <c r="D394" s="37"/>
      <c r="E394" s="38"/>
      <c r="F394" s="5"/>
      <c r="G394" s="5"/>
      <c r="H394" s="47" t="s">
        <v>117</v>
      </c>
      <c r="I394" s="48"/>
      <c r="J394" s="49"/>
      <c r="K394" s="49"/>
      <c r="L394" s="80" t="s">
        <v>118</v>
      </c>
      <c r="M394" s="81"/>
    </row>
    <row r="395" spans="2:13" ht="51.75" thickBot="1">
      <c r="B395" s="6" t="s">
        <v>0</v>
      </c>
      <c r="C395" s="59" t="s">
        <v>1</v>
      </c>
      <c r="D395" s="6" t="s">
        <v>2</v>
      </c>
      <c r="E395" s="73" t="s">
        <v>3</v>
      </c>
      <c r="F395" s="74"/>
      <c r="G395" s="75"/>
      <c r="H395" s="6" t="s">
        <v>4</v>
      </c>
      <c r="I395" s="6" t="s">
        <v>2</v>
      </c>
      <c r="J395" s="73" t="s">
        <v>3</v>
      </c>
      <c r="K395" s="74"/>
      <c r="L395" s="75"/>
      <c r="M395" s="6" t="s">
        <v>4</v>
      </c>
    </row>
    <row r="396" spans="2:13" ht="13.5" thickBot="1">
      <c r="B396" s="8"/>
      <c r="C396" s="39" t="s">
        <v>116</v>
      </c>
      <c r="D396" s="10"/>
      <c r="E396" s="11" t="s">
        <v>5</v>
      </c>
      <c r="F396" s="12" t="s">
        <v>6</v>
      </c>
      <c r="G396" s="11" t="s">
        <v>7</v>
      </c>
      <c r="H396" s="10"/>
      <c r="I396" s="10"/>
      <c r="J396" s="11" t="s">
        <v>5</v>
      </c>
      <c r="K396" s="12" t="s">
        <v>6</v>
      </c>
      <c r="L396" s="11" t="s">
        <v>7</v>
      </c>
      <c r="M396" s="10"/>
    </row>
    <row r="397" spans="2:13" ht="13.5" thickBot="1">
      <c r="B397" s="28" t="s">
        <v>20</v>
      </c>
      <c r="C397" s="13" t="s">
        <v>21</v>
      </c>
      <c r="D397" s="11">
        <v>200</v>
      </c>
      <c r="E397" s="11">
        <v>5.42</v>
      </c>
      <c r="F397" s="11">
        <v>9.41</v>
      </c>
      <c r="G397" s="11">
        <v>15.94</v>
      </c>
      <c r="H397" s="11">
        <v>169.27</v>
      </c>
      <c r="I397" s="11">
        <v>250</v>
      </c>
      <c r="J397" s="11">
        <v>7.12</v>
      </c>
      <c r="K397" s="11">
        <v>11.08</v>
      </c>
      <c r="L397" s="11">
        <v>19.03</v>
      </c>
      <c r="M397" s="11">
        <v>203.46</v>
      </c>
    </row>
    <row r="398" spans="2:13" ht="13.5" thickBot="1">
      <c r="B398" s="29" t="s">
        <v>45</v>
      </c>
      <c r="C398" s="17" t="s">
        <v>46</v>
      </c>
      <c r="D398" s="16">
        <v>60</v>
      </c>
      <c r="E398" s="16">
        <v>2.2000000000000002</v>
      </c>
      <c r="F398" s="16">
        <v>6</v>
      </c>
      <c r="G398" s="16">
        <v>20</v>
      </c>
      <c r="H398" s="16">
        <v>183</v>
      </c>
      <c r="I398" s="16">
        <v>60</v>
      </c>
      <c r="J398" s="16">
        <v>2.2000000000000002</v>
      </c>
      <c r="K398" s="16">
        <v>6</v>
      </c>
      <c r="L398" s="16">
        <v>20</v>
      </c>
      <c r="M398" s="16">
        <v>183</v>
      </c>
    </row>
    <row r="399" spans="2:13" ht="13.5" thickBot="1">
      <c r="B399" s="28" t="s">
        <v>26</v>
      </c>
      <c r="C399" s="19" t="s">
        <v>27</v>
      </c>
      <c r="D399" s="20">
        <v>200</v>
      </c>
      <c r="E399" s="11">
        <v>14.97</v>
      </c>
      <c r="F399" s="11">
        <v>0</v>
      </c>
      <c r="G399" s="11">
        <v>0</v>
      </c>
      <c r="H399" s="11">
        <v>59.85</v>
      </c>
      <c r="I399" s="20">
        <v>200</v>
      </c>
      <c r="J399" s="11">
        <v>14.97</v>
      </c>
      <c r="K399" s="11">
        <v>0</v>
      </c>
      <c r="L399" s="11">
        <v>0</v>
      </c>
      <c r="M399" s="11">
        <v>59.85</v>
      </c>
    </row>
    <row r="400" spans="2:13" ht="13.5" thickBot="1">
      <c r="B400" s="29"/>
      <c r="C400" s="17" t="s">
        <v>90</v>
      </c>
      <c r="D400" s="16">
        <v>200</v>
      </c>
      <c r="E400" s="16">
        <v>5.6</v>
      </c>
      <c r="F400" s="16">
        <v>5</v>
      </c>
      <c r="G400" s="16">
        <v>22</v>
      </c>
      <c r="H400" s="16">
        <v>160.4</v>
      </c>
      <c r="I400" s="16">
        <v>200</v>
      </c>
      <c r="J400" s="16">
        <v>5.6</v>
      </c>
      <c r="K400" s="16">
        <v>5</v>
      </c>
      <c r="L400" s="16">
        <v>22</v>
      </c>
      <c r="M400" s="16">
        <v>160.4</v>
      </c>
    </row>
    <row r="401" spans="2:13" ht="13.5" thickBot="1">
      <c r="B401" s="30"/>
      <c r="C401" s="15"/>
      <c r="D401" s="15"/>
      <c r="E401" s="62"/>
      <c r="F401" s="62"/>
      <c r="G401" s="62"/>
      <c r="H401" s="62"/>
      <c r="I401" s="62"/>
      <c r="J401" s="62"/>
      <c r="K401" s="62"/>
      <c r="L401" s="62"/>
      <c r="M401" s="62"/>
    </row>
    <row r="402" spans="2:13" ht="13.5" thickBot="1">
      <c r="B402" s="30"/>
      <c r="C402" s="22" t="s">
        <v>9</v>
      </c>
      <c r="D402" s="23">
        <f t="shared" ref="D402:M402" si="23">D397+D398+D399+D400</f>
        <v>660</v>
      </c>
      <c r="E402" s="23">
        <f t="shared" si="23"/>
        <v>28.189999999999998</v>
      </c>
      <c r="F402" s="23">
        <f t="shared" si="23"/>
        <v>20.41</v>
      </c>
      <c r="G402" s="23">
        <f t="shared" si="23"/>
        <v>57.94</v>
      </c>
      <c r="H402" s="23">
        <f t="shared" si="23"/>
        <v>572.52</v>
      </c>
      <c r="I402" s="23">
        <f t="shared" si="23"/>
        <v>710</v>
      </c>
      <c r="J402" s="23">
        <f t="shared" si="23"/>
        <v>29.89</v>
      </c>
      <c r="K402" s="23">
        <f t="shared" si="23"/>
        <v>22.08</v>
      </c>
      <c r="L402" s="23">
        <f t="shared" si="23"/>
        <v>61.03</v>
      </c>
      <c r="M402" s="23">
        <f t="shared" si="23"/>
        <v>606.71</v>
      </c>
    </row>
    <row r="403" spans="2:13" ht="13.5" thickBot="1">
      <c r="B403" s="30"/>
      <c r="C403" s="61"/>
      <c r="D403" s="55"/>
      <c r="E403" s="55"/>
      <c r="F403" s="55"/>
      <c r="G403" s="55"/>
      <c r="H403" s="55"/>
      <c r="I403" s="55"/>
      <c r="J403" s="55"/>
      <c r="K403" s="55"/>
      <c r="L403" s="55"/>
      <c r="M403" s="55"/>
    </row>
    <row r="404" spans="2:13" ht="13.5" thickBot="1">
      <c r="B404" s="30"/>
      <c r="C404" s="61"/>
      <c r="D404" s="55"/>
      <c r="E404" s="55"/>
      <c r="F404" s="55"/>
      <c r="G404" s="55"/>
      <c r="H404" s="55"/>
      <c r="I404" s="55"/>
      <c r="J404" s="55"/>
      <c r="K404" s="55"/>
      <c r="L404" s="55"/>
      <c r="M404" s="55"/>
    </row>
    <row r="405" spans="2:13" ht="13.5" thickBot="1">
      <c r="B405" s="30"/>
      <c r="C405" s="33" t="s">
        <v>24</v>
      </c>
      <c r="D405" s="34"/>
      <c r="E405" s="55"/>
      <c r="F405" s="55"/>
      <c r="G405" s="55"/>
      <c r="H405" s="55"/>
      <c r="I405" s="55"/>
      <c r="J405" s="55"/>
      <c r="K405" s="55"/>
      <c r="L405" s="55"/>
      <c r="M405" s="55"/>
    </row>
    <row r="406" spans="2:13" ht="13.5" thickBot="1">
      <c r="B406" s="28" t="s">
        <v>106</v>
      </c>
      <c r="C406" s="25" t="s">
        <v>107</v>
      </c>
      <c r="D406" s="11">
        <v>100</v>
      </c>
      <c r="E406" s="11">
        <v>1.36</v>
      </c>
      <c r="F406" s="11">
        <v>6.18</v>
      </c>
      <c r="G406" s="11">
        <v>8.43</v>
      </c>
      <c r="H406" s="11">
        <v>95.59</v>
      </c>
      <c r="I406" s="11">
        <v>100</v>
      </c>
      <c r="J406" s="11">
        <v>1.36</v>
      </c>
      <c r="K406" s="11">
        <v>6.18</v>
      </c>
      <c r="L406" s="11">
        <v>8.43</v>
      </c>
      <c r="M406" s="11">
        <v>95.59</v>
      </c>
    </row>
    <row r="407" spans="2:13" ht="13.5" thickBot="1">
      <c r="B407" s="29" t="s">
        <v>108</v>
      </c>
      <c r="C407" s="18" t="s">
        <v>109</v>
      </c>
      <c r="D407" s="16">
        <v>250</v>
      </c>
      <c r="E407" s="16">
        <v>11.67</v>
      </c>
      <c r="F407" s="16">
        <v>9.59</v>
      </c>
      <c r="G407" s="16">
        <v>18.82</v>
      </c>
      <c r="H407" s="16">
        <v>207.29</v>
      </c>
      <c r="I407" s="16">
        <v>300</v>
      </c>
      <c r="J407" s="16">
        <v>14.04</v>
      </c>
      <c r="K407" s="16">
        <v>11.5</v>
      </c>
      <c r="L407" s="16">
        <v>22.58</v>
      </c>
      <c r="M407" s="16">
        <v>248.75</v>
      </c>
    </row>
    <row r="408" spans="2:13" ht="13.5" thickBot="1">
      <c r="B408" s="29" t="s">
        <v>39</v>
      </c>
      <c r="C408" s="18" t="s">
        <v>40</v>
      </c>
      <c r="D408" s="16">
        <v>150</v>
      </c>
      <c r="E408" s="16">
        <v>4</v>
      </c>
      <c r="F408" s="16">
        <v>5</v>
      </c>
      <c r="G408" s="16">
        <v>44</v>
      </c>
      <c r="H408" s="16">
        <v>233</v>
      </c>
      <c r="I408" s="16">
        <v>200</v>
      </c>
      <c r="J408" s="16">
        <v>5.3</v>
      </c>
      <c r="K408" s="16">
        <v>6.6</v>
      </c>
      <c r="L408" s="16">
        <v>58.67</v>
      </c>
      <c r="M408" s="16">
        <v>310.67</v>
      </c>
    </row>
    <row r="409" spans="2:13" ht="13.5" thickBot="1">
      <c r="B409" s="29" t="s">
        <v>110</v>
      </c>
      <c r="C409" s="18" t="s">
        <v>111</v>
      </c>
      <c r="D409" s="16">
        <v>90</v>
      </c>
      <c r="E409" s="16">
        <v>15.99</v>
      </c>
      <c r="F409" s="16">
        <v>6.0030000000000001</v>
      </c>
      <c r="G409" s="16">
        <v>8.4</v>
      </c>
      <c r="H409" s="16">
        <v>156.62</v>
      </c>
      <c r="I409" s="16">
        <v>120</v>
      </c>
      <c r="J409" s="16">
        <v>21.32</v>
      </c>
      <c r="K409" s="16">
        <v>8.0039999999999996</v>
      </c>
      <c r="L409" s="16">
        <v>11.2</v>
      </c>
      <c r="M409" s="16">
        <v>208.83</v>
      </c>
    </row>
    <row r="410" spans="2:13" ht="13.5" thickBot="1">
      <c r="B410" s="29" t="s">
        <v>13</v>
      </c>
      <c r="C410" s="18" t="s">
        <v>8</v>
      </c>
      <c r="D410" s="16">
        <v>50</v>
      </c>
      <c r="E410" s="16">
        <v>3.35</v>
      </c>
      <c r="F410" s="16">
        <v>0.45</v>
      </c>
      <c r="G410" s="16">
        <v>19.34</v>
      </c>
      <c r="H410" s="16">
        <v>132.68</v>
      </c>
      <c r="I410" s="16">
        <v>50</v>
      </c>
      <c r="J410" s="16">
        <v>3.35</v>
      </c>
      <c r="K410" s="16">
        <v>0.45</v>
      </c>
      <c r="L410" s="16">
        <v>19.34</v>
      </c>
      <c r="M410" s="16">
        <v>132.68</v>
      </c>
    </row>
    <row r="411" spans="2:13" ht="13.5" thickBot="1">
      <c r="B411" s="29" t="s">
        <v>15</v>
      </c>
      <c r="C411" s="18" t="s">
        <v>14</v>
      </c>
      <c r="D411" s="16">
        <v>200</v>
      </c>
      <c r="E411" s="16">
        <v>0.4</v>
      </c>
      <c r="F411" s="16">
        <v>0.16</v>
      </c>
      <c r="G411" s="16">
        <v>17.89</v>
      </c>
      <c r="H411" s="16">
        <v>77.45</v>
      </c>
      <c r="I411" s="16">
        <v>200</v>
      </c>
      <c r="J411" s="16">
        <v>0.4</v>
      </c>
      <c r="K411" s="16">
        <v>0.16</v>
      </c>
      <c r="L411" s="16">
        <v>17.89</v>
      </c>
      <c r="M411" s="16">
        <v>77.45</v>
      </c>
    </row>
    <row r="412" spans="2:13" ht="13.5" thickBot="1">
      <c r="B412" s="31"/>
      <c r="C412" s="15"/>
      <c r="D412" s="15"/>
      <c r="E412" s="62"/>
      <c r="F412" s="62"/>
      <c r="G412" s="62"/>
      <c r="H412" s="62"/>
      <c r="I412" s="62"/>
      <c r="J412" s="62"/>
      <c r="K412" s="62"/>
      <c r="L412" s="62"/>
      <c r="M412" s="62"/>
    </row>
    <row r="413" spans="2:13" ht="13.5" thickBot="1">
      <c r="B413" s="21"/>
      <c r="C413" s="24" t="s">
        <v>9</v>
      </c>
      <c r="D413" s="23">
        <f t="shared" ref="D413:M413" si="24">D406+D407+D408+D409+D410+D411</f>
        <v>840</v>
      </c>
      <c r="E413" s="23">
        <f t="shared" si="24"/>
        <v>36.770000000000003</v>
      </c>
      <c r="F413" s="23">
        <f t="shared" si="24"/>
        <v>27.382999999999999</v>
      </c>
      <c r="G413" s="23">
        <f t="shared" si="24"/>
        <v>116.88000000000001</v>
      </c>
      <c r="H413" s="23">
        <f t="shared" si="24"/>
        <v>902.63000000000011</v>
      </c>
      <c r="I413" s="23">
        <f t="shared" si="24"/>
        <v>970</v>
      </c>
      <c r="J413" s="23">
        <f t="shared" si="24"/>
        <v>45.769999999999996</v>
      </c>
      <c r="K413" s="23">
        <f t="shared" si="24"/>
        <v>32.893999999999998</v>
      </c>
      <c r="L413" s="23">
        <f t="shared" si="24"/>
        <v>138.11000000000001</v>
      </c>
      <c r="M413" s="23">
        <f t="shared" si="24"/>
        <v>1073.97</v>
      </c>
    </row>
    <row r="414" spans="2:13" ht="13.5" thickBot="1">
      <c r="B414" s="21"/>
      <c r="C414" s="24" t="s">
        <v>10</v>
      </c>
      <c r="D414" s="23">
        <f t="shared" ref="D414:M414" si="25">D402+D413</f>
        <v>1500</v>
      </c>
      <c r="E414" s="23">
        <f t="shared" si="25"/>
        <v>64.960000000000008</v>
      </c>
      <c r="F414" s="23">
        <f t="shared" si="25"/>
        <v>47.792999999999999</v>
      </c>
      <c r="G414" s="23">
        <f t="shared" si="25"/>
        <v>174.82</v>
      </c>
      <c r="H414" s="23">
        <f t="shared" si="25"/>
        <v>1475.15</v>
      </c>
      <c r="I414" s="23">
        <f t="shared" si="25"/>
        <v>1680</v>
      </c>
      <c r="J414" s="23">
        <f t="shared" si="25"/>
        <v>75.66</v>
      </c>
      <c r="K414" s="23">
        <f t="shared" si="25"/>
        <v>54.973999999999997</v>
      </c>
      <c r="L414" s="23">
        <f t="shared" si="25"/>
        <v>199.14000000000001</v>
      </c>
      <c r="M414" s="23">
        <f t="shared" si="25"/>
        <v>1680.68</v>
      </c>
    </row>
    <row r="416" spans="2:13" ht="17.25">
      <c r="B416" s="1"/>
      <c r="D416" s="2"/>
    </row>
    <row r="418" spans="2:2">
      <c r="B418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13">
      <c r="B433" s="3"/>
    </row>
    <row r="434" spans="2:13">
      <c r="B434" s="3"/>
    </row>
    <row r="436" spans="2:13" ht="18.75">
      <c r="B436" s="4"/>
      <c r="E436" s="76" t="s">
        <v>58</v>
      </c>
      <c r="F436" s="76"/>
      <c r="G436" s="76"/>
    </row>
    <row r="437" spans="2:13" ht="13.5" thickBot="1">
      <c r="B437" s="42"/>
      <c r="C437" s="42"/>
      <c r="D437" s="43"/>
      <c r="E437" s="42"/>
      <c r="F437" s="42"/>
      <c r="G437" s="42"/>
      <c r="H437" s="44"/>
    </row>
    <row r="438" spans="2:13" ht="13.5" thickBot="1">
      <c r="B438" s="40"/>
      <c r="C438" s="41"/>
      <c r="D438" s="37"/>
      <c r="E438" s="38"/>
      <c r="F438" s="5"/>
      <c r="G438" s="5"/>
      <c r="H438" s="47" t="s">
        <v>117</v>
      </c>
      <c r="I438" s="48"/>
      <c r="J438" s="49"/>
      <c r="K438" s="49"/>
      <c r="L438" s="80" t="s">
        <v>118</v>
      </c>
      <c r="M438" s="81"/>
    </row>
    <row r="439" spans="2:13" ht="51.75" thickBot="1">
      <c r="B439" s="6" t="s">
        <v>0</v>
      </c>
      <c r="C439" s="59" t="s">
        <v>1</v>
      </c>
      <c r="D439" s="6" t="s">
        <v>2</v>
      </c>
      <c r="E439" s="73" t="s">
        <v>3</v>
      </c>
      <c r="F439" s="74"/>
      <c r="G439" s="75"/>
      <c r="H439" s="6" t="s">
        <v>4</v>
      </c>
      <c r="I439" s="6" t="s">
        <v>2</v>
      </c>
      <c r="J439" s="73" t="s">
        <v>3</v>
      </c>
      <c r="K439" s="74"/>
      <c r="L439" s="75"/>
      <c r="M439" s="6" t="s">
        <v>4</v>
      </c>
    </row>
    <row r="440" spans="2:13" ht="13.5" thickBot="1">
      <c r="B440" s="8"/>
      <c r="C440" s="9"/>
      <c r="D440" s="10"/>
      <c r="E440" s="11" t="s">
        <v>5</v>
      </c>
      <c r="F440" s="12" t="s">
        <v>6</v>
      </c>
      <c r="G440" s="11" t="s">
        <v>7</v>
      </c>
      <c r="H440" s="10"/>
      <c r="I440" s="10"/>
      <c r="J440" s="11" t="s">
        <v>5</v>
      </c>
      <c r="K440" s="12" t="s">
        <v>6</v>
      </c>
      <c r="L440" s="11" t="s">
        <v>7</v>
      </c>
      <c r="M440" s="10"/>
    </row>
    <row r="441" spans="2:13" ht="13.5" thickBot="1">
      <c r="B441" s="28" t="s">
        <v>86</v>
      </c>
      <c r="C441" s="13" t="s">
        <v>59</v>
      </c>
      <c r="D441" s="11">
        <v>200</v>
      </c>
      <c r="E441" s="11">
        <v>7.42</v>
      </c>
      <c r="F441" s="11">
        <v>9.36</v>
      </c>
      <c r="G441" s="11">
        <v>25.74</v>
      </c>
      <c r="H441" s="11">
        <v>216.02</v>
      </c>
      <c r="I441" s="11">
        <v>250</v>
      </c>
      <c r="J441" s="11">
        <v>9.52</v>
      </c>
      <c r="K441" s="11">
        <v>11.02</v>
      </c>
      <c r="L441" s="11">
        <v>30.79</v>
      </c>
      <c r="M441" s="11">
        <v>259.56</v>
      </c>
    </row>
    <row r="442" spans="2:13" ht="13.5" thickBot="1">
      <c r="B442" s="29" t="s">
        <v>53</v>
      </c>
      <c r="C442" s="17" t="s">
        <v>54</v>
      </c>
      <c r="D442" s="16">
        <v>80</v>
      </c>
      <c r="E442" s="16">
        <v>6.3</v>
      </c>
      <c r="F442" s="16">
        <v>14</v>
      </c>
      <c r="G442" s="16">
        <v>21</v>
      </c>
      <c r="H442" s="16">
        <v>300</v>
      </c>
      <c r="I442" s="16">
        <v>80</v>
      </c>
      <c r="J442" s="16">
        <v>6.3</v>
      </c>
      <c r="K442" s="16">
        <v>14</v>
      </c>
      <c r="L442" s="16">
        <v>21</v>
      </c>
      <c r="M442" s="16">
        <v>300</v>
      </c>
    </row>
    <row r="443" spans="2:13" ht="13.5" thickBot="1">
      <c r="B443" s="28" t="s">
        <v>26</v>
      </c>
      <c r="C443" s="19" t="s">
        <v>27</v>
      </c>
      <c r="D443" s="20">
        <v>200</v>
      </c>
      <c r="E443" s="11">
        <v>0.24</v>
      </c>
      <c r="F443" s="11">
        <v>0.1</v>
      </c>
      <c r="G443" s="11">
        <v>11</v>
      </c>
      <c r="H443" s="11">
        <v>41</v>
      </c>
      <c r="I443" s="20">
        <v>200</v>
      </c>
      <c r="J443" s="11">
        <v>0.24</v>
      </c>
      <c r="K443" s="11">
        <v>0.1</v>
      </c>
      <c r="L443" s="11">
        <v>11</v>
      </c>
      <c r="M443" s="11">
        <v>41</v>
      </c>
    </row>
    <row r="444" spans="2:13" ht="13.5" thickBot="1">
      <c r="B444" s="29" t="s">
        <v>81</v>
      </c>
      <c r="C444" s="17" t="s">
        <v>80</v>
      </c>
      <c r="D444" s="16">
        <v>30</v>
      </c>
      <c r="E444" s="16">
        <v>0.75</v>
      </c>
      <c r="F444" s="16">
        <v>7.5</v>
      </c>
      <c r="G444" s="16">
        <v>15.5</v>
      </c>
      <c r="H444" s="16">
        <v>106</v>
      </c>
      <c r="I444" s="16">
        <v>30</v>
      </c>
      <c r="J444" s="16">
        <v>0.75</v>
      </c>
      <c r="K444" s="16">
        <v>7.5</v>
      </c>
      <c r="L444" s="16">
        <v>15.5</v>
      </c>
      <c r="M444" s="16">
        <v>106</v>
      </c>
    </row>
    <row r="445" spans="2:13" ht="13.5" thickBot="1">
      <c r="B445" s="30"/>
      <c r="C445" s="15"/>
      <c r="D445" s="15"/>
      <c r="E445" s="62"/>
      <c r="F445" s="62"/>
      <c r="G445" s="62"/>
      <c r="H445" s="62"/>
      <c r="I445" s="62"/>
      <c r="J445" s="62"/>
      <c r="K445" s="62"/>
      <c r="L445" s="62"/>
      <c r="M445" s="62"/>
    </row>
    <row r="446" spans="2:13" ht="13.5" thickBot="1">
      <c r="B446" s="30"/>
      <c r="C446" s="22" t="s">
        <v>9</v>
      </c>
      <c r="D446" s="23">
        <f t="shared" ref="D446:M446" si="26">D441+D442+D443+D444</f>
        <v>510</v>
      </c>
      <c r="E446" s="23">
        <f t="shared" si="26"/>
        <v>14.709999999999999</v>
      </c>
      <c r="F446" s="23">
        <f t="shared" si="26"/>
        <v>30.96</v>
      </c>
      <c r="G446" s="23">
        <f t="shared" si="26"/>
        <v>73.239999999999995</v>
      </c>
      <c r="H446" s="23">
        <f t="shared" si="26"/>
        <v>663.02</v>
      </c>
      <c r="I446" s="23">
        <f t="shared" si="26"/>
        <v>560</v>
      </c>
      <c r="J446" s="23">
        <f t="shared" si="26"/>
        <v>16.809999999999999</v>
      </c>
      <c r="K446" s="23">
        <f t="shared" si="26"/>
        <v>32.620000000000005</v>
      </c>
      <c r="L446" s="23">
        <f t="shared" si="26"/>
        <v>78.289999999999992</v>
      </c>
      <c r="M446" s="23">
        <f t="shared" si="26"/>
        <v>706.56</v>
      </c>
    </row>
    <row r="447" spans="2:13" ht="13.5" thickBot="1">
      <c r="B447" s="30"/>
      <c r="C447" s="61"/>
      <c r="D447" s="55"/>
      <c r="E447" s="55"/>
      <c r="F447" s="55"/>
      <c r="G447" s="55"/>
      <c r="H447" s="55"/>
      <c r="I447" s="55"/>
      <c r="J447" s="55"/>
      <c r="K447" s="55"/>
      <c r="L447" s="55"/>
      <c r="M447" s="55"/>
    </row>
    <row r="448" spans="2:13" ht="13.5" thickBot="1">
      <c r="B448" s="30"/>
      <c r="C448" s="61"/>
      <c r="D448" s="55"/>
      <c r="E448" s="55"/>
      <c r="F448" s="55"/>
      <c r="G448" s="55"/>
      <c r="H448" s="55"/>
      <c r="I448" s="55"/>
      <c r="J448" s="55"/>
      <c r="K448" s="55"/>
      <c r="L448" s="55"/>
      <c r="M448" s="55"/>
    </row>
    <row r="449" spans="2:13" ht="13.5" thickBot="1">
      <c r="B449" s="30"/>
      <c r="C449" s="32" t="s">
        <v>24</v>
      </c>
      <c r="D449" s="7"/>
      <c r="E449" s="63"/>
      <c r="F449" s="63"/>
      <c r="G449" s="63"/>
      <c r="H449" s="63"/>
      <c r="I449" s="63"/>
      <c r="J449" s="63"/>
      <c r="K449" s="63"/>
      <c r="L449" s="63"/>
      <c r="M449" s="63"/>
    </row>
    <row r="450" spans="2:13" ht="26.25" thickBot="1">
      <c r="B450" s="28" t="s">
        <v>112</v>
      </c>
      <c r="C450" s="25" t="s">
        <v>113</v>
      </c>
      <c r="D450" s="11">
        <v>100</v>
      </c>
      <c r="E450" s="11">
        <v>2.09</v>
      </c>
      <c r="F450" s="11">
        <v>4.18</v>
      </c>
      <c r="G450" s="11">
        <v>7.95</v>
      </c>
      <c r="H450" s="11">
        <v>81.760000000000005</v>
      </c>
      <c r="I450" s="11">
        <v>100</v>
      </c>
      <c r="J450" s="11">
        <v>2.09</v>
      </c>
      <c r="K450" s="11">
        <v>4.18</v>
      </c>
      <c r="L450" s="11">
        <v>7.95</v>
      </c>
      <c r="M450" s="11">
        <v>81.760000000000005</v>
      </c>
    </row>
    <row r="451" spans="2:13" ht="13.5" thickBot="1">
      <c r="B451" s="29" t="s">
        <v>16</v>
      </c>
      <c r="C451" s="18" t="s">
        <v>60</v>
      </c>
      <c r="D451" s="16">
        <v>250</v>
      </c>
      <c r="E451" s="16">
        <v>19.649999999999999</v>
      </c>
      <c r="F451" s="16">
        <v>15.77</v>
      </c>
      <c r="G451" s="16">
        <v>18.55</v>
      </c>
      <c r="H451" s="16">
        <v>295.61</v>
      </c>
      <c r="I451" s="16">
        <v>300</v>
      </c>
      <c r="J451" s="16">
        <v>23.58</v>
      </c>
      <c r="K451" s="16">
        <v>18.920000000000002</v>
      </c>
      <c r="L451" s="16">
        <v>22.26</v>
      </c>
      <c r="M451" s="16">
        <v>354.73</v>
      </c>
    </row>
    <row r="452" spans="2:13" ht="13.5" thickBot="1">
      <c r="B452" s="29" t="s">
        <v>114</v>
      </c>
      <c r="C452" s="18" t="s">
        <v>115</v>
      </c>
      <c r="D452" s="16">
        <v>240</v>
      </c>
      <c r="E452" s="16">
        <v>30.29</v>
      </c>
      <c r="F452" s="16">
        <v>19.510000000000002</v>
      </c>
      <c r="G452" s="16">
        <v>50.38</v>
      </c>
      <c r="H452" s="16">
        <v>498.09</v>
      </c>
      <c r="I452" s="16">
        <v>320</v>
      </c>
      <c r="J452" s="16">
        <v>40.380000000000003</v>
      </c>
      <c r="K452" s="16">
        <v>26.01</v>
      </c>
      <c r="L452" s="16">
        <v>67.17</v>
      </c>
      <c r="M452" s="16">
        <v>664.12</v>
      </c>
    </row>
    <row r="453" spans="2:13" ht="13.5" thickBot="1">
      <c r="B453" s="29" t="s">
        <v>13</v>
      </c>
      <c r="C453" s="18" t="s">
        <v>8</v>
      </c>
      <c r="D453" s="16">
        <v>50</v>
      </c>
      <c r="E453" s="16">
        <v>5.45</v>
      </c>
      <c r="F453" s="16">
        <v>1.82</v>
      </c>
      <c r="G453" s="16">
        <v>21.95</v>
      </c>
      <c r="H453" s="16">
        <v>133</v>
      </c>
      <c r="I453" s="16">
        <v>50</v>
      </c>
      <c r="J453" s="16">
        <v>5.45</v>
      </c>
      <c r="K453" s="16">
        <v>1.82</v>
      </c>
      <c r="L453" s="16">
        <v>21.95</v>
      </c>
      <c r="M453" s="16">
        <v>133</v>
      </c>
    </row>
    <row r="454" spans="2:13" ht="13.5" thickBot="1">
      <c r="B454" s="29" t="s">
        <v>15</v>
      </c>
      <c r="C454" s="18" t="s">
        <v>14</v>
      </c>
      <c r="D454" s="16">
        <v>200</v>
      </c>
      <c r="E454" s="16">
        <v>0.4</v>
      </c>
      <c r="F454" s="16">
        <v>0.16</v>
      </c>
      <c r="G454" s="16">
        <v>17.89</v>
      </c>
      <c r="H454" s="16">
        <v>77.45</v>
      </c>
      <c r="I454" s="16">
        <v>200</v>
      </c>
      <c r="J454" s="16">
        <v>0.4</v>
      </c>
      <c r="K454" s="16">
        <v>0.16</v>
      </c>
      <c r="L454" s="16">
        <v>17.89</v>
      </c>
      <c r="M454" s="16">
        <v>77.45</v>
      </c>
    </row>
    <row r="455" spans="2:13" ht="13.5" thickBot="1">
      <c r="B455" s="29"/>
      <c r="C455" s="18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2:13" ht="13.5" thickBot="1">
      <c r="B456" s="31"/>
      <c r="C456" s="15"/>
      <c r="D456" s="15"/>
      <c r="E456" s="62"/>
      <c r="F456" s="62"/>
      <c r="G456" s="62"/>
      <c r="H456" s="62"/>
      <c r="I456" s="62"/>
      <c r="J456" s="62"/>
      <c r="K456" s="62"/>
      <c r="L456" s="62"/>
      <c r="M456" s="62"/>
    </row>
    <row r="457" spans="2:13" ht="13.5" thickBot="1">
      <c r="B457" s="21"/>
      <c r="C457" s="24" t="s">
        <v>9</v>
      </c>
      <c r="D457" s="23">
        <f t="shared" ref="D457:M457" si="27">D450+D451+D452+D453+D454+D455</f>
        <v>840</v>
      </c>
      <c r="E457" s="23">
        <f t="shared" si="27"/>
        <v>57.88</v>
      </c>
      <c r="F457" s="23">
        <f t="shared" si="27"/>
        <v>41.44</v>
      </c>
      <c r="G457" s="23">
        <f t="shared" si="27"/>
        <v>116.72</v>
      </c>
      <c r="H457" s="23">
        <f t="shared" si="27"/>
        <v>1085.9100000000001</v>
      </c>
      <c r="I457" s="23">
        <f t="shared" si="27"/>
        <v>970</v>
      </c>
      <c r="J457" s="23">
        <f t="shared" si="27"/>
        <v>71.900000000000006</v>
      </c>
      <c r="K457" s="23">
        <f t="shared" si="27"/>
        <v>51.089999999999996</v>
      </c>
      <c r="L457" s="23">
        <f t="shared" si="27"/>
        <v>137.22</v>
      </c>
      <c r="M457" s="23">
        <f t="shared" si="27"/>
        <v>1311.0600000000002</v>
      </c>
    </row>
    <row r="458" spans="2:13" ht="13.5" thickBot="1">
      <c r="B458" s="21"/>
      <c r="C458" s="24" t="s">
        <v>10</v>
      </c>
      <c r="D458" s="23">
        <f t="shared" ref="D458:M458" si="28">D446+D457</f>
        <v>1350</v>
      </c>
      <c r="E458" s="23">
        <f t="shared" si="28"/>
        <v>72.59</v>
      </c>
      <c r="F458" s="23">
        <f t="shared" si="28"/>
        <v>72.400000000000006</v>
      </c>
      <c r="G458" s="23">
        <f t="shared" si="28"/>
        <v>189.95999999999998</v>
      </c>
      <c r="H458" s="23">
        <f t="shared" si="28"/>
        <v>1748.93</v>
      </c>
      <c r="I458" s="23">
        <f t="shared" si="28"/>
        <v>1530</v>
      </c>
      <c r="J458" s="23">
        <f t="shared" si="28"/>
        <v>88.710000000000008</v>
      </c>
      <c r="K458" s="23">
        <f t="shared" si="28"/>
        <v>83.710000000000008</v>
      </c>
      <c r="L458" s="23">
        <f t="shared" si="28"/>
        <v>215.51</v>
      </c>
      <c r="M458" s="23">
        <f t="shared" si="28"/>
        <v>2017.6200000000001</v>
      </c>
    </row>
    <row r="478" spans="1:15" ht="15.75" customHeight="1">
      <c r="A478" s="71" t="s">
        <v>122</v>
      </c>
      <c r="B478" s="71"/>
      <c r="C478" s="71"/>
      <c r="D478" s="71"/>
      <c r="E478" s="71"/>
      <c r="F478" s="71"/>
      <c r="G478" s="71"/>
      <c r="H478" s="71"/>
      <c r="I478" s="71"/>
    </row>
    <row r="479" spans="1:15" ht="15.75" customHeight="1">
      <c r="A479" s="66"/>
      <c r="B479" s="67"/>
      <c r="C479" s="68"/>
      <c r="D479" s="69"/>
      <c r="E479" s="69"/>
      <c r="F479" s="70"/>
      <c r="G479" s="70"/>
      <c r="H479" s="70"/>
      <c r="I479" s="70"/>
    </row>
    <row r="480" spans="1:15" ht="37.5" customHeight="1">
      <c r="A480" s="72" t="s">
        <v>123</v>
      </c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</row>
    <row r="481" spans="1:15" ht="36.75" customHeight="1">
      <c r="A481" s="72" t="s">
        <v>124</v>
      </c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</row>
    <row r="482" spans="1:15" ht="34.5" customHeight="1">
      <c r="A482" s="72" t="s">
        <v>125</v>
      </c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</row>
    <row r="483" spans="1:15" ht="32.25" customHeight="1">
      <c r="A483" s="72" t="s">
        <v>126</v>
      </c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</row>
    <row r="484" spans="1:15" ht="34.5" customHeight="1">
      <c r="A484" s="72" t="s">
        <v>127</v>
      </c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</row>
    <row r="485" spans="1:15" ht="35.25" customHeight="1">
      <c r="A485" s="72" t="s">
        <v>128</v>
      </c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</row>
    <row r="486" spans="1:15" ht="30.75" customHeight="1">
      <c r="A486" s="72" t="s">
        <v>129</v>
      </c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</row>
  </sheetData>
  <mergeCells count="56">
    <mergeCell ref="B42:M42"/>
    <mergeCell ref="B44:C44"/>
    <mergeCell ref="B176:C176"/>
    <mergeCell ref="L131:M131"/>
    <mergeCell ref="E45:G45"/>
    <mergeCell ref="J45:L45"/>
    <mergeCell ref="B87:M87"/>
    <mergeCell ref="E90:G90"/>
    <mergeCell ref="J90:L90"/>
    <mergeCell ref="B129:M129"/>
    <mergeCell ref="L44:M44"/>
    <mergeCell ref="B89:C89"/>
    <mergeCell ref="L89:M89"/>
    <mergeCell ref="E392:G392"/>
    <mergeCell ref="L394:M394"/>
    <mergeCell ref="E436:G436"/>
    <mergeCell ref="L438:M438"/>
    <mergeCell ref="L262:M262"/>
    <mergeCell ref="L306:M306"/>
    <mergeCell ref="E348:G348"/>
    <mergeCell ref="L350:M350"/>
    <mergeCell ref="B304:M304"/>
    <mergeCell ref="E307:G307"/>
    <mergeCell ref="J307:L307"/>
    <mergeCell ref="E351:G351"/>
    <mergeCell ref="J351:L351"/>
    <mergeCell ref="E395:G395"/>
    <mergeCell ref="J395:L395"/>
    <mergeCell ref="D10:F16"/>
    <mergeCell ref="J10:N16"/>
    <mergeCell ref="C1:N7"/>
    <mergeCell ref="C19:N28"/>
    <mergeCell ref="C35:N35"/>
    <mergeCell ref="E132:G132"/>
    <mergeCell ref="J132:L132"/>
    <mergeCell ref="B173:M173"/>
    <mergeCell ref="E177:G177"/>
    <mergeCell ref="J177:L177"/>
    <mergeCell ref="L176:M176"/>
    <mergeCell ref="B218:M218"/>
    <mergeCell ref="E221:G221"/>
    <mergeCell ref="J221:L221"/>
    <mergeCell ref="B260:M260"/>
    <mergeCell ref="E263:G263"/>
    <mergeCell ref="J263:L263"/>
    <mergeCell ref="L220:M220"/>
    <mergeCell ref="A484:O484"/>
    <mergeCell ref="A485:O485"/>
    <mergeCell ref="A486:O486"/>
    <mergeCell ref="E439:G439"/>
    <mergeCell ref="J439:L439"/>
    <mergeCell ref="A478:I478"/>
    <mergeCell ref="A480:O480"/>
    <mergeCell ref="A481:O481"/>
    <mergeCell ref="A482:O482"/>
    <mergeCell ref="A483:O48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2024-04-15T03:47:32Z</cp:lastPrinted>
  <dcterms:created xsi:type="dcterms:W3CDTF">2021-10-05T19:59:02Z</dcterms:created>
  <dcterms:modified xsi:type="dcterms:W3CDTF">2024-04-15T03:49:18Z</dcterms:modified>
  <cp:category/>
</cp:coreProperties>
</file>