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360" windowWidth="20730" windowHeight="9030" tabRatio="800"/>
  </bookViews>
  <sheets>
    <sheet name="детский сад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60" i="1"/>
  <c r="N460"/>
  <c r="M460"/>
  <c r="L460"/>
  <c r="K460"/>
  <c r="J460"/>
  <c r="O454"/>
  <c r="N454"/>
  <c r="M454"/>
  <c r="L454"/>
  <c r="K454"/>
  <c r="J454"/>
  <c r="N444"/>
  <c r="M444"/>
  <c r="K444"/>
  <c r="J444"/>
  <c r="N438"/>
  <c r="M438"/>
  <c r="L438"/>
  <c r="K438"/>
  <c r="O282"/>
  <c r="I282"/>
  <c r="N415"/>
  <c r="M415"/>
  <c r="L415"/>
  <c r="K415"/>
  <c r="J415"/>
  <c r="N410"/>
  <c r="M410"/>
  <c r="L410"/>
  <c r="K410"/>
  <c r="J410"/>
  <c r="O401"/>
  <c r="O417" s="1"/>
  <c r="N401"/>
  <c r="M401"/>
  <c r="L401"/>
  <c r="K401"/>
  <c r="J401"/>
  <c r="N396"/>
  <c r="M396"/>
  <c r="L396"/>
  <c r="K396"/>
  <c r="O374"/>
  <c r="N374"/>
  <c r="M374"/>
  <c r="L374"/>
  <c r="K374"/>
  <c r="J374"/>
  <c r="O368"/>
  <c r="N368"/>
  <c r="M368"/>
  <c r="L368"/>
  <c r="K368"/>
  <c r="J368"/>
  <c r="N358"/>
  <c r="M358"/>
  <c r="K358"/>
  <c r="J358"/>
  <c r="O353"/>
  <c r="N353"/>
  <c r="M353"/>
  <c r="L353"/>
  <c r="K353"/>
  <c r="J353"/>
  <c r="O331"/>
  <c r="N331"/>
  <c r="M331"/>
  <c r="L331"/>
  <c r="K331"/>
  <c r="J331"/>
  <c r="O325"/>
  <c r="N325"/>
  <c r="M325"/>
  <c r="L325"/>
  <c r="K325"/>
  <c r="J325"/>
  <c r="N315"/>
  <c r="M315"/>
  <c r="K315"/>
  <c r="J315"/>
  <c r="N309"/>
  <c r="M309"/>
  <c r="L309"/>
  <c r="K309"/>
  <c r="O288"/>
  <c r="N288"/>
  <c r="M288"/>
  <c r="L288"/>
  <c r="K288"/>
  <c r="J288"/>
  <c r="N282"/>
  <c r="M282"/>
  <c r="L282"/>
  <c r="K282"/>
  <c r="J282"/>
  <c r="N272"/>
  <c r="M272"/>
  <c r="K272"/>
  <c r="J272"/>
  <c r="N267"/>
  <c r="M267"/>
  <c r="L267"/>
  <c r="K267"/>
  <c r="O245"/>
  <c r="N245"/>
  <c r="M245"/>
  <c r="L245"/>
  <c r="K245"/>
  <c r="J245"/>
  <c r="O239"/>
  <c r="N239"/>
  <c r="M239"/>
  <c r="L239"/>
  <c r="K239"/>
  <c r="J239"/>
  <c r="N229"/>
  <c r="M229"/>
  <c r="K229"/>
  <c r="J229"/>
  <c r="O224"/>
  <c r="N224"/>
  <c r="M224"/>
  <c r="L224"/>
  <c r="K224"/>
  <c r="J224"/>
  <c r="O202"/>
  <c r="N202"/>
  <c r="M202"/>
  <c r="L202"/>
  <c r="K202"/>
  <c r="J202"/>
  <c r="O196"/>
  <c r="N196"/>
  <c r="M196"/>
  <c r="L196"/>
  <c r="K196"/>
  <c r="J196"/>
  <c r="N187"/>
  <c r="M187"/>
  <c r="K187"/>
  <c r="J187"/>
  <c r="O182"/>
  <c r="N182"/>
  <c r="M182"/>
  <c r="L182"/>
  <c r="K182"/>
  <c r="O160"/>
  <c r="N160"/>
  <c r="M160"/>
  <c r="L160"/>
  <c r="K160"/>
  <c r="J160"/>
  <c r="O155"/>
  <c r="N155"/>
  <c r="M155"/>
  <c r="L155"/>
  <c r="K155"/>
  <c r="J155"/>
  <c r="N145"/>
  <c r="M145"/>
  <c r="K145"/>
  <c r="J145"/>
  <c r="N139"/>
  <c r="M139"/>
  <c r="L139"/>
  <c r="K139"/>
  <c r="O117"/>
  <c r="N117"/>
  <c r="M117"/>
  <c r="L117"/>
  <c r="K117"/>
  <c r="J117"/>
  <c r="O111"/>
  <c r="N111"/>
  <c r="M111"/>
  <c r="L111"/>
  <c r="K111"/>
  <c r="J111"/>
  <c r="N102"/>
  <c r="M102"/>
  <c r="K102"/>
  <c r="J102"/>
  <c r="N97"/>
  <c r="M97"/>
  <c r="L97"/>
  <c r="K97"/>
  <c r="O75"/>
  <c r="N75"/>
  <c r="M75"/>
  <c r="L75"/>
  <c r="K75"/>
  <c r="J75"/>
  <c r="O69"/>
  <c r="N69"/>
  <c r="M69"/>
  <c r="L69"/>
  <c r="K69"/>
  <c r="J69"/>
  <c r="N59"/>
  <c r="M59"/>
  <c r="K59"/>
  <c r="J59"/>
  <c r="N54"/>
  <c r="M54"/>
  <c r="L54"/>
  <c r="K54"/>
  <c r="L204" l="1"/>
  <c r="O462"/>
  <c r="O333"/>
  <c r="K462"/>
  <c r="M462"/>
  <c r="J462"/>
  <c r="N462"/>
  <c r="L462"/>
  <c r="J162"/>
  <c r="L247"/>
  <c r="O119"/>
  <c r="M247"/>
  <c r="O290"/>
  <c r="N417"/>
  <c r="M417"/>
  <c r="J77"/>
  <c r="K119"/>
  <c r="K333"/>
  <c r="J333"/>
  <c r="L290"/>
  <c r="K247"/>
  <c r="M290"/>
  <c r="J204"/>
  <c r="K376"/>
  <c r="K417"/>
  <c r="J119"/>
  <c r="O204"/>
  <c r="L333"/>
  <c r="O376"/>
  <c r="M376"/>
  <c r="N162"/>
  <c r="N119"/>
  <c r="M119"/>
  <c r="N204"/>
  <c r="O247"/>
  <c r="K290"/>
  <c r="M162"/>
  <c r="J247"/>
  <c r="L417"/>
  <c r="L162"/>
  <c r="N376"/>
  <c r="L119"/>
  <c r="M204"/>
  <c r="N247"/>
  <c r="J290"/>
  <c r="K204"/>
  <c r="N333"/>
  <c r="M333"/>
  <c r="J376"/>
  <c r="O77"/>
  <c r="K162"/>
  <c r="O162"/>
  <c r="N290"/>
  <c r="L376"/>
  <c r="J417"/>
  <c r="N77"/>
  <c r="M77"/>
  <c r="L77"/>
  <c r="K77"/>
  <c r="I460"/>
  <c r="H460"/>
  <c r="G460"/>
  <c r="F460"/>
  <c r="E460"/>
  <c r="D460"/>
  <c r="I454"/>
  <c r="H454"/>
  <c r="G454"/>
  <c r="F454"/>
  <c r="E454"/>
  <c r="D454"/>
  <c r="H444"/>
  <c r="G444"/>
  <c r="E444"/>
  <c r="D444"/>
  <c r="H438"/>
  <c r="G438"/>
  <c r="F438"/>
  <c r="E438"/>
  <c r="H415"/>
  <c r="G415"/>
  <c r="F415"/>
  <c r="E415"/>
  <c r="D415"/>
  <c r="H410"/>
  <c r="G410"/>
  <c r="F410"/>
  <c r="E410"/>
  <c r="D410"/>
  <c r="D462" l="1"/>
  <c r="H462"/>
  <c r="E462"/>
  <c r="I462"/>
  <c r="G462"/>
  <c r="F462"/>
  <c r="I401" l="1"/>
  <c r="I417" s="1"/>
  <c r="H401"/>
  <c r="G401"/>
  <c r="F401"/>
  <c r="E401"/>
  <c r="D401"/>
  <c r="D417" s="1"/>
  <c r="H396"/>
  <c r="G396"/>
  <c r="F396"/>
  <c r="F417" s="1"/>
  <c r="E396"/>
  <c r="I374"/>
  <c r="H374"/>
  <c r="G374"/>
  <c r="F374"/>
  <c r="E374"/>
  <c r="D374"/>
  <c r="I368"/>
  <c r="H368"/>
  <c r="G368"/>
  <c r="F368"/>
  <c r="E368"/>
  <c r="D368"/>
  <c r="H358"/>
  <c r="G358"/>
  <c r="E358"/>
  <c r="D358"/>
  <c r="I353"/>
  <c r="H353"/>
  <c r="G353"/>
  <c r="F353"/>
  <c r="E353"/>
  <c r="D353"/>
  <c r="I69"/>
  <c r="I75"/>
  <c r="I111"/>
  <c r="I117"/>
  <c r="I155"/>
  <c r="I160"/>
  <c r="I182"/>
  <c r="I196"/>
  <c r="I202"/>
  <c r="I224"/>
  <c r="I239"/>
  <c r="I245"/>
  <c r="I288"/>
  <c r="I325"/>
  <c r="I331"/>
  <c r="H331"/>
  <c r="G331"/>
  <c r="F331"/>
  <c r="E331"/>
  <c r="D331"/>
  <c r="H325"/>
  <c r="G325"/>
  <c r="F325"/>
  <c r="E325"/>
  <c r="D325"/>
  <c r="H315"/>
  <c r="G315"/>
  <c r="E315"/>
  <c r="D315"/>
  <c r="H309"/>
  <c r="G309"/>
  <c r="F309"/>
  <c r="E309"/>
  <c r="H288"/>
  <c r="G288"/>
  <c r="F288"/>
  <c r="E288"/>
  <c r="D288"/>
  <c r="H282"/>
  <c r="G282"/>
  <c r="F282"/>
  <c r="E282"/>
  <c r="D282"/>
  <c r="H272"/>
  <c r="G272"/>
  <c r="E272"/>
  <c r="D272"/>
  <c r="H267"/>
  <c r="G267"/>
  <c r="F267"/>
  <c r="E267"/>
  <c r="I119" l="1"/>
  <c r="I333"/>
  <c r="I247"/>
  <c r="H417"/>
  <c r="D376"/>
  <c r="G417"/>
  <c r="F333"/>
  <c r="I77"/>
  <c r="F290"/>
  <c r="H376"/>
  <c r="E333"/>
  <c r="E290"/>
  <c r="D290"/>
  <c r="H290"/>
  <c r="G333"/>
  <c r="I290"/>
  <c r="I162"/>
  <c r="E376"/>
  <c r="I376"/>
  <c r="F376"/>
  <c r="I204"/>
  <c r="G376"/>
  <c r="E417"/>
  <c r="G290"/>
  <c r="H333"/>
  <c r="D333"/>
  <c r="H245"/>
  <c r="G245"/>
  <c r="F245"/>
  <c r="E245"/>
  <c r="D245"/>
  <c r="H239"/>
  <c r="G239"/>
  <c r="F239"/>
  <c r="E239"/>
  <c r="D239"/>
  <c r="H229"/>
  <c r="G229"/>
  <c r="E229"/>
  <c r="D229"/>
  <c r="F224"/>
  <c r="E224"/>
  <c r="H224"/>
  <c r="G224"/>
  <c r="D224"/>
  <c r="H202"/>
  <c r="G202"/>
  <c r="F202"/>
  <c r="E202"/>
  <c r="D202"/>
  <c r="H196"/>
  <c r="G196"/>
  <c r="F196"/>
  <c r="E196"/>
  <c r="D196"/>
  <c r="H187"/>
  <c r="G187"/>
  <c r="E187"/>
  <c r="D187"/>
  <c r="H182"/>
  <c r="G182"/>
  <c r="F182"/>
  <c r="E182"/>
  <c r="D182"/>
  <c r="H160"/>
  <c r="G160"/>
  <c r="F160"/>
  <c r="D160"/>
  <c r="E160"/>
  <c r="H155"/>
  <c r="G155"/>
  <c r="F155"/>
  <c r="E155"/>
  <c r="D155"/>
  <c r="D247" l="1"/>
  <c r="G247"/>
  <c r="F247"/>
  <c r="H247"/>
  <c r="E247"/>
  <c r="G204"/>
  <c r="F204"/>
  <c r="E204"/>
  <c r="D204"/>
  <c r="H204"/>
  <c r="H145"/>
  <c r="G145"/>
  <c r="E145"/>
  <c r="D145"/>
  <c r="D162" s="1"/>
  <c r="G139"/>
  <c r="H139"/>
  <c r="E139"/>
  <c r="E162" s="1"/>
  <c r="F139"/>
  <c r="F162" s="1"/>
  <c r="H162" l="1"/>
  <c r="G162"/>
  <c r="H117"/>
  <c r="G117"/>
  <c r="F117"/>
  <c r="E117"/>
  <c r="D117"/>
  <c r="H111"/>
  <c r="G111"/>
  <c r="F111"/>
  <c r="E111"/>
  <c r="D111"/>
  <c r="H102"/>
  <c r="G102"/>
  <c r="E102"/>
  <c r="D102"/>
  <c r="H97"/>
  <c r="G97"/>
  <c r="F97"/>
  <c r="E97"/>
  <c r="D59"/>
  <c r="H75"/>
  <c r="G75"/>
  <c r="F75"/>
  <c r="E75"/>
  <c r="D75"/>
  <c r="H69"/>
  <c r="G69"/>
  <c r="F69"/>
  <c r="E69"/>
  <c r="D69"/>
  <c r="H59"/>
  <c r="G59"/>
  <c r="E59"/>
  <c r="H54"/>
  <c r="G54"/>
  <c r="F54"/>
  <c r="E54"/>
  <c r="E77" l="1"/>
  <c r="F77"/>
  <c r="G77"/>
  <c r="E119"/>
  <c r="D119"/>
  <c r="H119"/>
  <c r="H77"/>
  <c r="F119"/>
  <c r="G119"/>
  <c r="D77"/>
</calcChain>
</file>

<file path=xl/sharedStrings.xml><?xml version="1.0" encoding="utf-8"?>
<sst xmlns="http://schemas.openxmlformats.org/spreadsheetml/2006/main" count="537" uniqueCount="157">
  <si>
    <t>№ рец.</t>
  </si>
  <si>
    <t>Наименование дней недели, блюд</t>
  </si>
  <si>
    <t>Выход в граммах</t>
  </si>
  <si>
    <t>Химический состав (г)</t>
  </si>
  <si>
    <t>Энергетическая ценность (ккал)</t>
  </si>
  <si>
    <t>Б</t>
  </si>
  <si>
    <t>Ж</t>
  </si>
  <si>
    <t>У</t>
  </si>
  <si>
    <t>Хлеб пшеничный</t>
  </si>
  <si>
    <t>Итого</t>
  </si>
  <si>
    <t>ИТОГО за день</t>
  </si>
  <si>
    <t>гуляш</t>
  </si>
  <si>
    <t>5/7</t>
  </si>
  <si>
    <t>1</t>
  </si>
  <si>
    <t>компот из свежих плодов</t>
  </si>
  <si>
    <t>8/8</t>
  </si>
  <si>
    <t>2/6</t>
  </si>
  <si>
    <t>6/4</t>
  </si>
  <si>
    <t>6/3</t>
  </si>
  <si>
    <t>манная молочная каша</t>
  </si>
  <si>
    <t>6/6</t>
  </si>
  <si>
    <t>пшенная молочная каша</t>
  </si>
  <si>
    <t>6/15</t>
  </si>
  <si>
    <t>каша гречневая рассыпчатая</t>
  </si>
  <si>
    <t xml:space="preserve">              Обед</t>
  </si>
  <si>
    <t xml:space="preserve">            Обед</t>
  </si>
  <si>
    <t>8/1</t>
  </si>
  <si>
    <t>чай с сахаром</t>
  </si>
  <si>
    <t>ячневая молочная каша</t>
  </si>
  <si>
    <t>суп вермешелевый на мясном  бульоне</t>
  </si>
  <si>
    <t>4/4</t>
  </si>
  <si>
    <t>салат из зеленого горошка</t>
  </si>
  <si>
    <t>2/2</t>
  </si>
  <si>
    <t>борщ</t>
  </si>
  <si>
    <t>6/5</t>
  </si>
  <si>
    <t>рисовая молочная каша</t>
  </si>
  <si>
    <t>5/3</t>
  </si>
  <si>
    <t>картофель тушенный с мясом</t>
  </si>
  <si>
    <t>6/1</t>
  </si>
  <si>
    <t>рис отварной</t>
  </si>
  <si>
    <t>4/8</t>
  </si>
  <si>
    <t>салат из квашенной капусты</t>
  </si>
  <si>
    <t>2/4</t>
  </si>
  <si>
    <t>суп гороховый</t>
  </si>
  <si>
    <t>1/1</t>
  </si>
  <si>
    <t>бутерброд с маслом</t>
  </si>
  <si>
    <t xml:space="preserve">плов с мясом </t>
  </si>
  <si>
    <t>4/7</t>
  </si>
  <si>
    <t>салат из кукурузы</t>
  </si>
  <si>
    <t>1/2</t>
  </si>
  <si>
    <t>9 день</t>
  </si>
  <si>
    <t>10 день</t>
  </si>
  <si>
    <t>3/2</t>
  </si>
  <si>
    <t>макароны отварные с маслом</t>
  </si>
  <si>
    <t>гречневая молочная каша</t>
  </si>
  <si>
    <t>суп с клецками на курином бульоне</t>
  </si>
  <si>
    <t>5/1</t>
  </si>
  <si>
    <t>биточки из говядины</t>
  </si>
  <si>
    <t>4/1</t>
  </si>
  <si>
    <t>салат из соленых огурцов</t>
  </si>
  <si>
    <t>1 день</t>
  </si>
  <si>
    <t>3 день</t>
  </si>
  <si>
    <t>4 день</t>
  </si>
  <si>
    <t>6 день</t>
  </si>
  <si>
    <t>7 день</t>
  </si>
  <si>
    <t>8 день</t>
  </si>
  <si>
    <t>Витамин С</t>
  </si>
  <si>
    <t>бутерброд  с маслом</t>
  </si>
  <si>
    <t>40/5</t>
  </si>
  <si>
    <t>второй завтрак</t>
  </si>
  <si>
    <t>сок</t>
  </si>
  <si>
    <t>кондитерское изделие</t>
  </si>
  <si>
    <t>итого</t>
  </si>
  <si>
    <t>8/4</t>
  </si>
  <si>
    <t>13/1</t>
  </si>
  <si>
    <t>компот из с/ф</t>
  </si>
  <si>
    <t>полдник</t>
  </si>
  <si>
    <t>булочка</t>
  </si>
  <si>
    <t>30/5</t>
  </si>
  <si>
    <t>витамин С</t>
  </si>
  <si>
    <t>икра кабачковая</t>
  </si>
  <si>
    <t>Полдник</t>
  </si>
  <si>
    <t>омлет</t>
  </si>
  <si>
    <t>35</t>
  </si>
  <si>
    <t>2/1</t>
  </si>
  <si>
    <t>щи</t>
  </si>
  <si>
    <t>суп рыбный</t>
  </si>
  <si>
    <t>пирог с повидло</t>
  </si>
  <si>
    <t>17/5</t>
  </si>
  <si>
    <t>4/5</t>
  </si>
  <si>
    <t>6/2</t>
  </si>
  <si>
    <t>2/5</t>
  </si>
  <si>
    <t>17/4</t>
  </si>
  <si>
    <t>манные биточки с вареньем</t>
  </si>
  <si>
    <t>2/8</t>
  </si>
  <si>
    <t>рассольник</t>
  </si>
  <si>
    <t>9/1</t>
  </si>
  <si>
    <t>котлета рыбная</t>
  </si>
  <si>
    <t>11/1</t>
  </si>
  <si>
    <t>6/12</t>
  </si>
  <si>
    <t>4/11</t>
  </si>
  <si>
    <t>картофель отварной</t>
  </si>
  <si>
    <t>Второй завтрак</t>
  </si>
  <si>
    <t>4/2</t>
  </si>
  <si>
    <t>пюре картофельное</t>
  </si>
  <si>
    <t>5/6</t>
  </si>
  <si>
    <t>тефтеля мясная</t>
  </si>
  <si>
    <t>блины с маслом</t>
  </si>
  <si>
    <t>17/3</t>
  </si>
  <si>
    <t>2/3</t>
  </si>
  <si>
    <t>свекольник</t>
  </si>
  <si>
    <t>5/2</t>
  </si>
  <si>
    <t>картофельная запеканка с мясом</t>
  </si>
  <si>
    <t>17/2</t>
  </si>
  <si>
    <t>пирожки с яблоками</t>
  </si>
  <si>
    <t>4/12</t>
  </si>
  <si>
    <t>салат из томатов и соленых огурцов</t>
  </si>
  <si>
    <t>макаронник с кабачковой икрой</t>
  </si>
  <si>
    <t>3/3</t>
  </si>
  <si>
    <t>17/1</t>
  </si>
  <si>
    <t>пирожок с картошкой</t>
  </si>
  <si>
    <t>445</t>
  </si>
  <si>
    <t>5 день</t>
  </si>
  <si>
    <t>возраст 1,6-3г</t>
  </si>
  <si>
    <t>возраст 4-7лет</t>
  </si>
  <si>
    <t>котлета мясная</t>
  </si>
  <si>
    <t>завтрак</t>
  </si>
  <si>
    <t>7/1</t>
  </si>
  <si>
    <t>йогурт</t>
  </si>
  <si>
    <t>снежок</t>
  </si>
  <si>
    <t>7/2</t>
  </si>
  <si>
    <t>4/3</t>
  </si>
  <si>
    <t>салат из отварной свеклы</t>
  </si>
  <si>
    <t>4/10</t>
  </si>
  <si>
    <t>винегрет</t>
  </si>
  <si>
    <t>4/9</t>
  </si>
  <si>
    <t>салат из свежей капусты</t>
  </si>
  <si>
    <t>5/12</t>
  </si>
  <si>
    <t>оладьи из печени</t>
  </si>
  <si>
    <t>1/3</t>
  </si>
  <si>
    <t>бутерброд  с маслом и сыром</t>
  </si>
  <si>
    <t>10/1</t>
  </si>
  <si>
    <t>фрукт свежий</t>
  </si>
  <si>
    <t xml:space="preserve">Муниципальное бюджетное общеобразовательное учреждение
«Основная общеобразовательная школа села Сиреники»
689273 ЧАО, Провиденский район, с. Сиреники, ул. Мандрикова д.29,тел. (факс) 2-52-37                                                                                                                                                                                                                 E-mail: sireniki_school@mail.ru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</si>
  <si>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r>
      <t>УТВЕРЖДАЮ:                                                            Директор МБОУ "ООШ с. Сиреники"                                                                                __________________ Я.Ю. Щуцкая          "_</t>
    </r>
    <r>
      <rPr>
        <u/>
        <sz val="12"/>
        <rFont val="Times New Roman"/>
        <family val="1"/>
        <charset val="204"/>
      </rPr>
      <t>25</t>
    </r>
    <r>
      <rPr>
        <sz val="12"/>
        <rFont val="Times New Roman"/>
        <family val="1"/>
        <charset val="204"/>
      </rPr>
      <t>___"_</t>
    </r>
    <r>
      <rPr>
        <u/>
        <sz val="12"/>
        <rFont val="Times New Roman"/>
        <family val="1"/>
        <charset val="204"/>
      </rPr>
      <t>_августа</t>
    </r>
    <r>
      <rPr>
        <sz val="12"/>
        <rFont val="Times New Roman"/>
        <family val="1"/>
        <charset val="204"/>
      </rPr>
      <t>______ 2023 г.</t>
    </r>
  </si>
  <si>
    <t xml:space="preserve">Примерное цикличное  меню                                                                                                                                     для воспитанников (1,6  - 3 года) и (4 - 7 лет)                                                                                   Муниципального бюджетного общеобразовательного учреждения                                                 "Основная общеобразовательная школа села Сиреники"                                                                                                               </t>
  </si>
  <si>
    <t>возраст 1,6-3 г</t>
  </si>
  <si>
    <t>с. Сиреники 2023 г.</t>
  </si>
  <si>
    <t>При составление цикличного  меню использовались техно карты по следующим сборникам:</t>
  </si>
  <si>
    <r>
      <t>1.</t>
    </r>
    <r>
      <rPr>
        <sz val="7"/>
        <rFont val="Times New Roman"/>
        <family val="1"/>
        <charset val="204"/>
      </rPr>
      <t xml:space="preserve">                 </t>
    </r>
    <r>
      <rPr>
        <sz val="13"/>
        <rFont val="Times New Roman"/>
        <family val="1"/>
        <charset val="204"/>
      </rPr>
      <t>Сборник технических нормативов - Сборник рецептур блюд и кулинарных изделий для предприятий общественного питания при общеобразовательных школах / Под ред. В.Т.Лапшиной. – М.: Хлебпродинформ, 2004. – 639 с.</t>
    </r>
  </si>
  <si>
    <r>
      <t>2.</t>
    </r>
    <r>
      <rPr>
        <sz val="7"/>
        <rFont val="Times New Roman"/>
        <family val="1"/>
        <charset val="204"/>
      </rPr>
      <t xml:space="preserve">                 </t>
    </r>
    <r>
      <rPr>
        <sz val="13"/>
        <rFont val="Times New Roman"/>
        <family val="1"/>
        <charset val="204"/>
      </rPr>
      <t>Сборник рецептур блюд и кулинарных изделий для предприятий общественного питания/ Авт.-сост.: А.И.Здобнов, В.А. Цыганенко, М.И. Пересичный. – К.: А.С.К., 2005 – 656 с</t>
    </r>
  </si>
  <si>
    <r>
      <t>3.</t>
    </r>
    <r>
      <rPr>
        <sz val="7"/>
        <rFont val="Times New Roman"/>
        <family val="1"/>
        <charset val="204"/>
      </rPr>
      <t xml:space="preserve">                 </t>
    </r>
    <r>
      <rPr>
        <sz val="13"/>
        <rFont val="Times New Roman"/>
        <family val="1"/>
        <charset val="204"/>
      </rPr>
      <t>Сборник технических нормативов - Сборник рецептур блюд и кулинарных изделий для питания детей дошкольных образовательных учреждений / Под ред. М.П.Могильного и В.А.Тутельяна. – М.: ДеЛи принт, 2010. – 628 с.</t>
    </r>
  </si>
  <si>
    <r>
      <t>4.</t>
    </r>
    <r>
      <rPr>
        <sz val="7"/>
        <rFont val="Times New Roman"/>
        <family val="1"/>
        <charset val="204"/>
      </rPr>
      <t xml:space="preserve">                 </t>
    </r>
    <r>
      <rPr>
        <sz val="13"/>
        <rFont val="Times New Roman"/>
        <family val="1"/>
        <charset val="204"/>
      </rPr>
      <t>Сборник рецептур блюд и кулинарных изделий для предприятий общественного питания. – М.: Госторгиздат, 1955</t>
    </r>
  </si>
  <si>
    <r>
      <t>5.</t>
    </r>
    <r>
      <rPr>
        <sz val="7"/>
        <rFont val="Times New Roman"/>
        <family val="1"/>
        <charset val="204"/>
      </rPr>
      <t xml:space="preserve">                 </t>
    </r>
    <r>
      <rPr>
        <sz val="13"/>
        <rFont val="Times New Roman"/>
        <family val="1"/>
        <charset val="204"/>
      </rPr>
      <t>Сборник рецептур блюд и кулинарных изделий для предприятий общественного питания/Составитель Л.Е.Голунова. - Издательство “ПРОФИКС” Санкт-Петербург,  2003 г.</t>
    </r>
  </si>
  <si>
    <r>
      <t>6.</t>
    </r>
    <r>
      <rPr>
        <sz val="7"/>
        <rFont val="Times New Roman"/>
        <family val="1"/>
        <charset val="204"/>
      </rPr>
      <t xml:space="preserve">                 </t>
    </r>
    <r>
      <rPr>
        <sz val="13"/>
        <rFont val="Times New Roman"/>
        <family val="1"/>
        <charset val="204"/>
      </rPr>
      <t>Химический состав российских пищевых продуктов: Справочник / Под ред. член.-корр. МАИ, проф. И.М. Скурихина и академика РАМН, проф. В.А.Тутельяна. – М.: ДеЛи принт, 2002 – 236 с.</t>
    </r>
  </si>
  <si>
    <r>
      <t>7.</t>
    </r>
    <r>
      <rPr>
        <sz val="7"/>
        <rFont val="Times New Roman"/>
        <family val="1"/>
        <charset val="204"/>
      </rPr>
      <t xml:space="preserve">                 </t>
    </r>
    <r>
      <rPr>
        <sz val="13"/>
        <rFont val="Times New Roman"/>
        <family val="1"/>
        <charset val="204"/>
      </rPr>
      <t>Химический состав пищевых продуктов/ Под ред. И.М.Скурихина, М.Н.Волгарева, - М.: ВО «Агрохимиздат», 1987., Т. 1</t>
    </r>
  </si>
  <si>
    <t>2 день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</si>
</sst>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0"/>
      <name val="Arial"/>
      <family val="2"/>
    </font>
    <font>
      <sz val="12"/>
      <name val="Arial Unicode MS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0" xfId="0" applyFont="1"/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center"/>
    </xf>
    <xf numFmtId="0" fontId="0" fillId="0" borderId="2" xfId="0" applyBorder="1" applyAlignment="1">
      <alignment horizontal="left" indent="3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justify" vertical="center"/>
    </xf>
    <xf numFmtId="0" fontId="0" fillId="0" borderId="6" xfId="0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horizontal="justify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justify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justify" vertical="center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left" vertical="top" indent="1"/>
    </xf>
    <xf numFmtId="0" fontId="2" fillId="0" borderId="5" xfId="0" applyFont="1" applyBorder="1" applyAlignment="1">
      <alignment horizontal="justify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left" wrapText="1"/>
    </xf>
    <xf numFmtId="0" fontId="2" fillId="0" borderId="0" xfId="0" applyFont="1"/>
    <xf numFmtId="14" fontId="2" fillId="0" borderId="0" xfId="0" applyNumberFormat="1" applyFont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left" vertical="top" inden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8" xfId="0" applyBorder="1" applyAlignment="1">
      <alignment horizontal="justify" vertical="center" wrapText="1"/>
    </xf>
    <xf numFmtId="0" fontId="2" fillId="0" borderId="1" xfId="0" applyFont="1" applyBorder="1" applyAlignment="1">
      <alignment horizontal="right"/>
    </xf>
    <xf numFmtId="0" fontId="0" fillId="0" borderId="5" xfId="0" applyBorder="1" applyAlignment="1">
      <alignment horizontal="center" vertical="top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0" fillId="0" borderId="10" xfId="0" applyBorder="1"/>
    <xf numFmtId="49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/>
    <xf numFmtId="0" fontId="0" fillId="0" borderId="14" xfId="0" applyBorder="1"/>
    <xf numFmtId="0" fontId="0" fillId="0" borderId="6" xfId="0" applyBorder="1"/>
    <xf numFmtId="16" fontId="0" fillId="0" borderId="5" xfId="0" applyNumberFormat="1" applyBorder="1" applyAlignment="1">
      <alignment horizontal="left"/>
    </xf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2" fillId="0" borderId="5" xfId="0" applyFont="1" applyBorder="1" applyAlignment="1">
      <alignment horizontal="center" vertical="top"/>
    </xf>
    <xf numFmtId="16" fontId="0" fillId="0" borderId="5" xfId="0" applyNumberForma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4" fillId="0" borderId="0" xfId="0" applyFont="1" applyAlignment="1"/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 horizontal="justify" vertical="center" wrapText="1"/>
    </xf>
    <xf numFmtId="0" fontId="0" fillId="0" borderId="6" xfId="0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5" xfId="0" applyFont="1" applyBorder="1" applyAlignment="1"/>
    <xf numFmtId="0" fontId="2" fillId="0" borderId="18" xfId="0" applyFont="1" applyBorder="1" applyAlignme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justify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2" fillId="0" borderId="5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9"/>
  <sheetViews>
    <sheetView tabSelected="1" topLeftCell="A370" workbookViewId="0">
      <selection activeCell="L349" sqref="L349"/>
    </sheetView>
  </sheetViews>
  <sheetFormatPr defaultRowHeight="12.75"/>
  <cols>
    <col min="3" max="3" width="26.85546875" customWidth="1"/>
    <col min="4" max="4" width="10.7109375" customWidth="1"/>
    <col min="8" max="8" width="10.85546875" customWidth="1"/>
    <col min="9" max="9" width="10.7109375" customWidth="1"/>
    <col min="11" max="11" width="8.85546875" customWidth="1"/>
    <col min="14" max="14" width="10.85546875" customWidth="1"/>
    <col min="15" max="15" width="11.5703125" customWidth="1"/>
    <col min="16" max="17" width="8.85546875" customWidth="1"/>
  </cols>
  <sheetData>
    <row r="1" spans="2:14" ht="17.25">
      <c r="B1" s="1"/>
      <c r="D1" s="2"/>
    </row>
    <row r="2" spans="2:14">
      <c r="C2" s="80" t="s">
        <v>143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2:14" ht="15" customHeight="1">
      <c r="B3" s="3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2:14" ht="15" customHeight="1">
      <c r="B4" s="3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2:14" ht="15" customHeight="1">
      <c r="B5" s="3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2:14" ht="15" customHeight="1">
      <c r="B6" s="3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2:14" ht="15" customHeight="1">
      <c r="B7" s="3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2:14" ht="15" customHeight="1">
      <c r="B8" s="3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2:14" ht="15" customHeight="1">
      <c r="B9" s="3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2:14" ht="15" customHeight="1">
      <c r="B10" s="3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2:14" ht="15" customHeight="1">
      <c r="B11" s="3"/>
      <c r="D11" s="82"/>
      <c r="E11" s="82"/>
      <c r="F11" s="82"/>
      <c r="G11" s="81"/>
      <c r="H11" s="81"/>
      <c r="I11" s="81"/>
      <c r="J11" s="82" t="s">
        <v>144</v>
      </c>
      <c r="K11" s="82"/>
      <c r="L11" s="82"/>
      <c r="M11" s="82"/>
      <c r="N11" s="82"/>
    </row>
    <row r="12" spans="2:14" ht="15" customHeight="1">
      <c r="B12" s="3"/>
      <c r="D12" s="82"/>
      <c r="E12" s="82"/>
      <c r="F12" s="82"/>
      <c r="G12" s="81"/>
      <c r="H12" s="81"/>
      <c r="I12" s="81"/>
      <c r="J12" s="82"/>
      <c r="K12" s="82"/>
      <c r="L12" s="82"/>
      <c r="M12" s="82"/>
      <c r="N12" s="82"/>
    </row>
    <row r="13" spans="2:14" ht="15" customHeight="1">
      <c r="B13" s="3"/>
      <c r="D13" s="82"/>
      <c r="E13" s="82"/>
      <c r="F13" s="82"/>
      <c r="G13" s="81"/>
      <c r="H13" s="81"/>
      <c r="J13" s="82"/>
      <c r="K13" s="82"/>
      <c r="L13" s="82"/>
      <c r="M13" s="82"/>
      <c r="N13" s="82"/>
    </row>
    <row r="14" spans="2:14" ht="15" customHeight="1">
      <c r="B14" s="3"/>
      <c r="D14" s="82"/>
      <c r="E14" s="82"/>
      <c r="F14" s="82"/>
      <c r="G14" s="81"/>
      <c r="H14" s="81"/>
      <c r="J14" s="82"/>
      <c r="K14" s="82"/>
      <c r="L14" s="82"/>
      <c r="M14" s="82"/>
      <c r="N14" s="82"/>
    </row>
    <row r="15" spans="2:14" ht="15" customHeight="1">
      <c r="B15" s="3"/>
      <c r="D15" s="82"/>
      <c r="E15" s="82"/>
      <c r="F15" s="82"/>
      <c r="G15" s="81"/>
      <c r="H15" s="81"/>
      <c r="J15" s="82"/>
      <c r="K15" s="82"/>
      <c r="L15" s="82"/>
      <c r="M15" s="82"/>
      <c r="N15" s="82"/>
    </row>
    <row r="16" spans="2:14" ht="15" customHeight="1">
      <c r="B16" s="3"/>
      <c r="D16" s="82"/>
      <c r="E16" s="82"/>
      <c r="F16" s="82"/>
      <c r="G16" s="81"/>
      <c r="H16" s="81"/>
      <c r="J16" s="82"/>
      <c r="K16" s="82"/>
      <c r="L16" s="82"/>
      <c r="M16" s="82"/>
      <c r="N16" s="82"/>
    </row>
    <row r="17" spans="2:14" ht="15" customHeight="1">
      <c r="B17" s="3"/>
      <c r="D17" s="82"/>
      <c r="E17" s="82"/>
      <c r="F17" s="82"/>
      <c r="G17" s="81"/>
      <c r="H17" s="81"/>
      <c r="J17" s="82"/>
      <c r="K17" s="82"/>
      <c r="L17" s="82"/>
      <c r="M17" s="82"/>
      <c r="N17" s="82"/>
    </row>
    <row r="18" spans="2:14" ht="15" customHeight="1">
      <c r="B18" s="3"/>
      <c r="D18" s="83"/>
      <c r="E18" s="83"/>
      <c r="F18" s="83"/>
      <c r="G18" s="81"/>
      <c r="H18" s="81"/>
      <c r="M18" s="83"/>
      <c r="N18" s="83"/>
    </row>
    <row r="19" spans="2:14" ht="15" customHeight="1">
      <c r="B19" s="3"/>
      <c r="D19" s="83"/>
      <c r="E19" s="83"/>
      <c r="F19" s="83"/>
      <c r="G19" s="81"/>
      <c r="H19" s="81"/>
      <c r="M19" s="83"/>
      <c r="N19" s="83"/>
    </row>
    <row r="20" spans="2:14" ht="15" customHeight="1">
      <c r="B20" s="3"/>
      <c r="C20" s="84" t="s">
        <v>145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2:14" ht="15" customHeight="1">
      <c r="B21" s="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2:14" ht="15" customHeight="1">
      <c r="B22" s="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</row>
    <row r="23" spans="2:14" ht="15" customHeight="1">
      <c r="B23" s="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</row>
    <row r="24" spans="2:14" ht="15" customHeight="1">
      <c r="B24" s="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2:14" ht="15" customHeight="1">
      <c r="B25" s="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</row>
    <row r="26" spans="2:14" ht="15" customHeight="1">
      <c r="B26" s="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</row>
    <row r="27" spans="2:14" ht="15" customHeight="1">
      <c r="B27" s="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</row>
    <row r="28" spans="2:14" ht="15" customHeight="1">
      <c r="B28" s="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</row>
    <row r="29" spans="2:14" ht="15" customHeight="1">
      <c r="B29" s="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</row>
    <row r="30" spans="2:14" ht="15" customHeight="1">
      <c r="B30" s="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</row>
    <row r="31" spans="2:14" ht="15" customHeight="1">
      <c r="B31" s="3"/>
    </row>
    <row r="32" spans="2:14" ht="15" customHeight="1">
      <c r="B32" s="3"/>
    </row>
    <row r="33" spans="2:15" ht="15" customHeight="1">
      <c r="B33" s="3"/>
    </row>
    <row r="34" spans="2:15" ht="15" customHeight="1">
      <c r="B34" s="3"/>
    </row>
    <row r="35" spans="2:15" ht="15" customHeight="1">
      <c r="B35" s="3"/>
    </row>
    <row r="36" spans="2:15" ht="15" customHeight="1">
      <c r="B36" s="3"/>
    </row>
    <row r="37" spans="2:15" ht="15" customHeight="1">
      <c r="B37" s="3"/>
    </row>
    <row r="38" spans="2:15" ht="15" customHeight="1">
      <c r="B38" s="3"/>
      <c r="C38" s="85" t="s">
        <v>147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</row>
    <row r="39" spans="2:15" ht="15" customHeight="1">
      <c r="B39" s="3"/>
    </row>
    <row r="40" spans="2:15" ht="15" customHeight="1">
      <c r="B40" s="3"/>
    </row>
    <row r="41" spans="2:15" ht="20.25">
      <c r="D41" s="55"/>
      <c r="E41" s="55"/>
      <c r="F41" s="55"/>
      <c r="G41" s="55"/>
      <c r="H41" s="55"/>
      <c r="I41" s="55"/>
      <c r="J41" s="55"/>
      <c r="K41" s="55"/>
      <c r="L41" s="55"/>
    </row>
    <row r="42" spans="2:15">
      <c r="B42" s="3"/>
    </row>
    <row r="43" spans="2:15">
      <c r="C43" s="26"/>
    </row>
    <row r="44" spans="2:15" ht="17.25" customHeight="1">
      <c r="B44" s="79" t="s">
        <v>60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2:15" ht="13.5" thickBot="1">
      <c r="C45" s="26"/>
      <c r="D45" s="26"/>
      <c r="H45" s="27"/>
    </row>
    <row r="46" spans="2:15" ht="13.5" thickBot="1">
      <c r="B46" s="78"/>
      <c r="C46" s="76"/>
      <c r="D46" s="42"/>
      <c r="E46" s="43"/>
      <c r="F46" s="5"/>
      <c r="G46" s="5"/>
      <c r="H46" s="72" t="s">
        <v>146</v>
      </c>
      <c r="I46" s="73"/>
      <c r="J46" s="70"/>
      <c r="K46" s="71"/>
      <c r="L46" s="71"/>
      <c r="M46" s="71"/>
      <c r="N46" s="72" t="s">
        <v>124</v>
      </c>
      <c r="O46" s="73"/>
    </row>
    <row r="47" spans="2:15" ht="51">
      <c r="B47" s="62" t="s">
        <v>0</v>
      </c>
      <c r="C47" s="93" t="s">
        <v>1</v>
      </c>
      <c r="D47" s="94" t="s">
        <v>2</v>
      </c>
      <c r="E47" s="96" t="s">
        <v>3</v>
      </c>
      <c r="F47" s="97"/>
      <c r="G47" s="98"/>
      <c r="H47" s="94" t="s">
        <v>4</v>
      </c>
      <c r="I47" s="95" t="s">
        <v>66</v>
      </c>
      <c r="J47" s="94" t="s">
        <v>2</v>
      </c>
      <c r="K47" s="96" t="s">
        <v>3</v>
      </c>
      <c r="L47" s="97"/>
      <c r="M47" s="98"/>
      <c r="N47" s="94" t="s">
        <v>4</v>
      </c>
      <c r="O47" s="95" t="s">
        <v>66</v>
      </c>
    </row>
    <row r="48" spans="2:15" ht="13.5" thickBot="1">
      <c r="B48" s="59"/>
      <c r="C48" s="56"/>
      <c r="D48" s="57"/>
      <c r="E48" s="60" t="s">
        <v>5</v>
      </c>
      <c r="F48" s="61" t="s">
        <v>6</v>
      </c>
      <c r="G48" s="60" t="s">
        <v>7</v>
      </c>
      <c r="H48" s="35"/>
      <c r="I48" s="58"/>
      <c r="J48" s="57"/>
      <c r="K48" s="60" t="s">
        <v>5</v>
      </c>
      <c r="L48" s="61" t="s">
        <v>6</v>
      </c>
      <c r="M48" s="60" t="s">
        <v>7</v>
      </c>
      <c r="N48" s="35"/>
      <c r="O48" s="58"/>
    </row>
    <row r="49" spans="2:15" ht="13.5" thickBot="1">
      <c r="B49" s="7"/>
      <c r="C49" s="64" t="s">
        <v>126</v>
      </c>
      <c r="D49" s="9"/>
      <c r="E49" s="10"/>
      <c r="F49" s="11"/>
      <c r="G49" s="10"/>
      <c r="H49" s="35"/>
      <c r="I49" s="47"/>
      <c r="J49" s="9"/>
      <c r="K49" s="10"/>
      <c r="L49" s="11"/>
      <c r="M49" s="10"/>
      <c r="N49" s="35"/>
      <c r="O49" s="47"/>
    </row>
    <row r="50" spans="2:15" ht="13.5" thickBot="1">
      <c r="B50" s="28" t="s">
        <v>17</v>
      </c>
      <c r="C50" s="12" t="s">
        <v>28</v>
      </c>
      <c r="D50" s="10">
        <v>150</v>
      </c>
      <c r="E50" s="124">
        <v>6.9</v>
      </c>
      <c r="F50" s="124">
        <v>6.9</v>
      </c>
      <c r="G50" s="124">
        <v>33.4</v>
      </c>
      <c r="H50" s="125">
        <v>223.5</v>
      </c>
      <c r="I50" s="39"/>
      <c r="J50" s="124">
        <v>200</v>
      </c>
      <c r="K50" s="124">
        <v>7.29</v>
      </c>
      <c r="L50" s="124">
        <v>39.6</v>
      </c>
      <c r="M50" s="124">
        <v>26.83</v>
      </c>
      <c r="N50" s="125">
        <v>230.38</v>
      </c>
      <c r="O50" s="39"/>
    </row>
    <row r="51" spans="2:15" ht="26.25" thickBot="1">
      <c r="B51" s="29" t="s">
        <v>139</v>
      </c>
      <c r="C51" s="16" t="s">
        <v>140</v>
      </c>
      <c r="D51" s="15">
        <v>40</v>
      </c>
      <c r="E51" s="39">
        <v>4.51</v>
      </c>
      <c r="F51" s="39">
        <v>6.79</v>
      </c>
      <c r="G51" s="39">
        <v>15.15</v>
      </c>
      <c r="H51" s="103">
        <v>133.83000000000001</v>
      </c>
      <c r="I51" s="39">
        <v>0.08</v>
      </c>
      <c r="J51" s="39">
        <v>50</v>
      </c>
      <c r="K51" s="39">
        <v>6.22</v>
      </c>
      <c r="L51" s="39">
        <v>7.42</v>
      </c>
      <c r="M51" s="39">
        <v>20.149999999999999</v>
      </c>
      <c r="N51" s="103">
        <v>168.2</v>
      </c>
      <c r="O51" s="39">
        <v>8.0000000000000002E-3</v>
      </c>
    </row>
    <row r="52" spans="2:15" ht="13.5" thickBot="1">
      <c r="B52" s="28" t="s">
        <v>26</v>
      </c>
      <c r="C52" s="18" t="s">
        <v>27</v>
      </c>
      <c r="D52" s="19">
        <v>150</v>
      </c>
      <c r="E52" s="124">
        <v>0.93</v>
      </c>
      <c r="F52" s="124">
        <v>0.06</v>
      </c>
      <c r="G52" s="124">
        <v>1.95</v>
      </c>
      <c r="H52" s="125">
        <v>33.86</v>
      </c>
      <c r="I52" s="39"/>
      <c r="J52" s="126">
        <v>200</v>
      </c>
      <c r="K52" s="124">
        <v>7.0000000000000007E-2</v>
      </c>
      <c r="L52" s="124">
        <v>0.02</v>
      </c>
      <c r="M52" s="124">
        <v>10.51</v>
      </c>
      <c r="N52" s="125">
        <v>42.1</v>
      </c>
      <c r="O52" s="39"/>
    </row>
    <row r="53" spans="2:15" ht="13.5" thickBot="1">
      <c r="B53" s="28"/>
      <c r="C53" s="18"/>
      <c r="D53" s="19"/>
      <c r="E53" s="10"/>
      <c r="F53" s="10"/>
      <c r="G53" s="10"/>
      <c r="H53" s="99"/>
      <c r="I53" s="15"/>
      <c r="J53" s="19"/>
      <c r="K53" s="10"/>
      <c r="L53" s="10"/>
      <c r="M53" s="10"/>
      <c r="N53" s="99"/>
      <c r="O53" s="15"/>
    </row>
    <row r="54" spans="2:15" ht="13.5" thickBot="1">
      <c r="B54" s="29"/>
      <c r="C54" s="21" t="s">
        <v>72</v>
      </c>
      <c r="D54" s="22">
        <v>345</v>
      </c>
      <c r="E54" s="22">
        <f>E50+E51+E52</f>
        <v>12.34</v>
      </c>
      <c r="F54" s="22">
        <f>F50+F51+F52</f>
        <v>13.750000000000002</v>
      </c>
      <c r="G54" s="22">
        <f>G50+G51+G52</f>
        <v>50.5</v>
      </c>
      <c r="H54" s="42">
        <f>H50+H51+H52</f>
        <v>391.19000000000005</v>
      </c>
      <c r="I54" s="15"/>
      <c r="J54" s="22">
        <v>345</v>
      </c>
      <c r="K54" s="22">
        <f>K50+K51+K52</f>
        <v>13.58</v>
      </c>
      <c r="L54" s="22">
        <f>L50+L51+L52</f>
        <v>47.040000000000006</v>
      </c>
      <c r="M54" s="22">
        <f>M50+M51+M52</f>
        <v>57.489999999999995</v>
      </c>
      <c r="N54" s="42">
        <f>N50+N51+N52</f>
        <v>440.68</v>
      </c>
      <c r="O54" s="15">
        <v>8.0000000000000002E-3</v>
      </c>
    </row>
    <row r="55" spans="2:15" ht="13.5" thickBot="1">
      <c r="B55" s="29"/>
      <c r="C55" s="21"/>
      <c r="D55" s="22"/>
      <c r="E55" s="22"/>
      <c r="F55" s="22"/>
      <c r="G55" s="22"/>
      <c r="H55" s="42"/>
      <c r="I55" s="15"/>
      <c r="J55" s="22"/>
      <c r="K55" s="22"/>
      <c r="L55" s="22"/>
      <c r="M55" s="22"/>
      <c r="N55" s="42"/>
      <c r="O55" s="15"/>
    </row>
    <row r="56" spans="2:15" ht="13.5" thickBot="1">
      <c r="B56" s="29"/>
      <c r="C56" s="22" t="s">
        <v>69</v>
      </c>
      <c r="D56" s="15"/>
      <c r="E56" s="15"/>
      <c r="F56" s="15"/>
      <c r="G56" s="15"/>
      <c r="H56" s="100"/>
      <c r="I56" s="15"/>
      <c r="J56" s="15"/>
      <c r="K56" s="15"/>
      <c r="L56" s="15"/>
      <c r="M56" s="15"/>
      <c r="N56" s="100"/>
      <c r="O56" s="15"/>
    </row>
    <row r="57" spans="2:15" ht="13.5" thickBot="1">
      <c r="B57" s="29" t="s">
        <v>141</v>
      </c>
      <c r="C57" s="16" t="s">
        <v>142</v>
      </c>
      <c r="D57" s="15">
        <v>95</v>
      </c>
      <c r="E57" s="39">
        <v>0.44</v>
      </c>
      <c r="F57" s="39"/>
      <c r="G57" s="39">
        <v>9.8000000000000007</v>
      </c>
      <c r="H57" s="103">
        <v>44</v>
      </c>
      <c r="I57" s="39">
        <v>10</v>
      </c>
      <c r="J57" s="39">
        <v>100</v>
      </c>
      <c r="K57" s="39">
        <v>0.44</v>
      </c>
      <c r="L57" s="39"/>
      <c r="M57" s="39">
        <v>9.8000000000000007</v>
      </c>
      <c r="N57" s="103">
        <v>44</v>
      </c>
      <c r="O57" s="39">
        <v>10</v>
      </c>
    </row>
    <row r="58" spans="2:15" ht="13.5" thickBot="1">
      <c r="B58" s="30"/>
      <c r="C58" s="14"/>
      <c r="D58" s="37"/>
      <c r="E58" s="37"/>
      <c r="F58" s="37"/>
      <c r="G58" s="37"/>
      <c r="H58" s="101"/>
      <c r="I58" s="22"/>
      <c r="J58" s="37"/>
      <c r="K58" s="37"/>
      <c r="L58" s="37"/>
      <c r="M58" s="37"/>
      <c r="N58" s="101"/>
      <c r="O58" s="22"/>
    </row>
    <row r="59" spans="2:15" ht="13.5" thickBot="1">
      <c r="B59" s="30"/>
      <c r="C59" s="21" t="s">
        <v>9</v>
      </c>
      <c r="D59" s="22">
        <f>D57+D58</f>
        <v>95</v>
      </c>
      <c r="E59" s="22">
        <f>E57+E58</f>
        <v>0.44</v>
      </c>
      <c r="F59" s="22"/>
      <c r="G59" s="22">
        <f>G57+G58</f>
        <v>9.8000000000000007</v>
      </c>
      <c r="H59" s="42">
        <f>H57+H58</f>
        <v>44</v>
      </c>
      <c r="I59" s="22">
        <v>3.34</v>
      </c>
      <c r="J59" s="22">
        <f>J57+J58</f>
        <v>100</v>
      </c>
      <c r="K59" s="22">
        <f>K57+K58</f>
        <v>0.44</v>
      </c>
      <c r="L59" s="22"/>
      <c r="M59" s="22">
        <f>M57+M58</f>
        <v>9.8000000000000007</v>
      </c>
      <c r="N59" s="42">
        <f>N57+N58</f>
        <v>44</v>
      </c>
      <c r="O59" s="22">
        <v>3.34</v>
      </c>
    </row>
    <row r="60" spans="2:15" ht="13.5" thickBot="1">
      <c r="B60" s="30"/>
      <c r="C60" s="92"/>
      <c r="D60" s="54"/>
      <c r="E60" s="54"/>
      <c r="F60" s="54"/>
      <c r="G60" s="54"/>
      <c r="H60" s="54"/>
      <c r="I60" s="22"/>
      <c r="J60" s="54"/>
      <c r="K60" s="54"/>
      <c r="L60" s="54"/>
      <c r="M60" s="54"/>
      <c r="N60" s="54"/>
      <c r="O60" s="22"/>
    </row>
    <row r="61" spans="2:15" ht="13.5" thickBot="1">
      <c r="B61" s="30"/>
      <c r="C61" s="32" t="s">
        <v>24</v>
      </c>
      <c r="D61" s="102"/>
      <c r="E61" s="102"/>
      <c r="F61" s="102"/>
      <c r="G61" s="102"/>
      <c r="H61" s="102"/>
      <c r="I61" s="22"/>
      <c r="J61" s="102"/>
      <c r="K61" s="102"/>
      <c r="L61" s="102"/>
      <c r="M61" s="102"/>
      <c r="N61" s="102"/>
      <c r="O61" s="22"/>
    </row>
    <row r="62" spans="2:15" ht="13.5" thickBot="1">
      <c r="B62" s="28" t="s">
        <v>58</v>
      </c>
      <c r="C62" s="25" t="s">
        <v>59</v>
      </c>
      <c r="D62" s="124">
        <v>50</v>
      </c>
      <c r="E62" s="124">
        <v>0.66</v>
      </c>
      <c r="F62" s="124">
        <v>3.9</v>
      </c>
      <c r="G62" s="124">
        <v>3.87</v>
      </c>
      <c r="H62" s="125">
        <v>46.05</v>
      </c>
      <c r="I62" s="39"/>
      <c r="J62" s="124">
        <v>60</v>
      </c>
      <c r="K62" s="124">
        <v>0.53</v>
      </c>
      <c r="L62" s="124">
        <v>3.07</v>
      </c>
      <c r="M62" s="124">
        <v>1.59</v>
      </c>
      <c r="N62" s="125">
        <v>37.159999999999997</v>
      </c>
      <c r="O62" s="39"/>
    </row>
    <row r="63" spans="2:15" ht="13.5" thickBot="1">
      <c r="B63" s="29" t="s">
        <v>42</v>
      </c>
      <c r="C63" s="17" t="s">
        <v>43</v>
      </c>
      <c r="D63" s="39">
        <v>180</v>
      </c>
      <c r="E63" s="39">
        <v>3.47</v>
      </c>
      <c r="F63" s="39">
        <v>5.74</v>
      </c>
      <c r="G63" s="39">
        <v>12.6</v>
      </c>
      <c r="H63" s="103">
        <v>109.38</v>
      </c>
      <c r="I63" s="39">
        <v>3.19</v>
      </c>
      <c r="J63" s="39">
        <v>200</v>
      </c>
      <c r="K63" s="39">
        <v>3.7</v>
      </c>
      <c r="L63" s="39">
        <v>6.12</v>
      </c>
      <c r="M63" s="39">
        <v>13.44</v>
      </c>
      <c r="N63" s="103">
        <v>116.67</v>
      </c>
      <c r="O63" s="39">
        <v>3.4</v>
      </c>
    </row>
    <row r="64" spans="2:15" ht="13.5" thickBot="1">
      <c r="B64" s="28" t="s">
        <v>56</v>
      </c>
      <c r="C64" s="13" t="s">
        <v>125</v>
      </c>
      <c r="D64" s="124">
        <v>60</v>
      </c>
      <c r="E64" s="124">
        <v>10.77</v>
      </c>
      <c r="F64" s="124">
        <v>8.6999999999999993</v>
      </c>
      <c r="G64" s="124">
        <v>4.74</v>
      </c>
      <c r="H64" s="125">
        <v>98.43</v>
      </c>
      <c r="I64" s="39">
        <v>0.02</v>
      </c>
      <c r="J64" s="124">
        <v>80</v>
      </c>
      <c r="K64" s="124">
        <v>17.53</v>
      </c>
      <c r="L64" s="124">
        <v>13.34</v>
      </c>
      <c r="M64" s="124">
        <v>6.15</v>
      </c>
      <c r="N64" s="125">
        <v>216.59</v>
      </c>
      <c r="O64" s="39">
        <v>0.03</v>
      </c>
    </row>
    <row r="65" spans="2:15" ht="13.5" thickBot="1">
      <c r="B65" s="29" t="s">
        <v>22</v>
      </c>
      <c r="C65" s="17" t="s">
        <v>23</v>
      </c>
      <c r="D65" s="39">
        <v>120</v>
      </c>
      <c r="E65" s="39">
        <v>3.48</v>
      </c>
      <c r="F65" s="39">
        <v>3.94</v>
      </c>
      <c r="G65" s="39">
        <v>16.95</v>
      </c>
      <c r="H65" s="103">
        <v>117.29</v>
      </c>
      <c r="I65" s="39"/>
      <c r="J65" s="39">
        <v>160</v>
      </c>
      <c r="K65" s="39">
        <v>4.5999999999999996</v>
      </c>
      <c r="L65" s="39">
        <v>5.2</v>
      </c>
      <c r="M65" s="39">
        <v>22.6</v>
      </c>
      <c r="N65" s="103">
        <v>156.38</v>
      </c>
      <c r="O65" s="39"/>
    </row>
    <row r="66" spans="2:15" ht="13.5" thickBot="1">
      <c r="B66" s="29" t="s">
        <v>13</v>
      </c>
      <c r="C66" s="17" t="s">
        <v>8</v>
      </c>
      <c r="D66" s="39">
        <v>30</v>
      </c>
      <c r="E66" s="39">
        <v>2.3199999999999998</v>
      </c>
      <c r="F66" s="39">
        <v>0.15</v>
      </c>
      <c r="G66" s="39">
        <v>15.1</v>
      </c>
      <c r="H66" s="103">
        <v>81.03</v>
      </c>
      <c r="I66" s="39"/>
      <c r="J66" s="39">
        <v>40</v>
      </c>
      <c r="K66" s="39">
        <v>3.1</v>
      </c>
      <c r="L66" s="39">
        <v>0.2</v>
      </c>
      <c r="M66" s="39">
        <v>20.100000000000001</v>
      </c>
      <c r="N66" s="103">
        <v>94.7</v>
      </c>
      <c r="O66" s="39"/>
    </row>
    <row r="67" spans="2:15" ht="13.5" thickBot="1">
      <c r="B67" s="29" t="s">
        <v>15</v>
      </c>
      <c r="C67" s="17" t="s">
        <v>75</v>
      </c>
      <c r="D67" s="39">
        <v>160</v>
      </c>
      <c r="E67" s="39">
        <v>0.16</v>
      </c>
      <c r="F67" s="39"/>
      <c r="G67" s="39">
        <v>16.43</v>
      </c>
      <c r="H67" s="103">
        <v>64.7</v>
      </c>
      <c r="I67" s="39">
        <v>0.3</v>
      </c>
      <c r="J67" s="39">
        <v>200</v>
      </c>
      <c r="K67" s="39">
        <v>0</v>
      </c>
      <c r="L67" s="39">
        <v>0</v>
      </c>
      <c r="M67" s="39">
        <v>26.74</v>
      </c>
      <c r="N67" s="103">
        <v>103.2</v>
      </c>
      <c r="O67" s="39">
        <v>0.06</v>
      </c>
    </row>
    <row r="68" spans="2:15" ht="13.5" thickBot="1">
      <c r="B68" s="29"/>
      <c r="C68" s="17"/>
      <c r="D68" s="15"/>
      <c r="E68" s="15"/>
      <c r="F68" s="15"/>
      <c r="G68" s="15"/>
      <c r="H68" s="100"/>
      <c r="I68" s="15"/>
      <c r="J68" s="15"/>
      <c r="K68" s="15"/>
      <c r="L68" s="15"/>
      <c r="M68" s="15"/>
      <c r="N68" s="100"/>
      <c r="O68" s="15"/>
    </row>
    <row r="69" spans="2:15" ht="13.5" thickBot="1">
      <c r="B69" s="29"/>
      <c r="C69" s="24" t="s">
        <v>9</v>
      </c>
      <c r="D69" s="22">
        <f t="shared" ref="D69:O69" si="0">D62+D63+D64+D65+D66+D67</f>
        <v>600</v>
      </c>
      <c r="E69" s="22">
        <f t="shared" si="0"/>
        <v>20.86</v>
      </c>
      <c r="F69" s="22">
        <f t="shared" si="0"/>
        <v>22.43</v>
      </c>
      <c r="G69" s="22">
        <f t="shared" si="0"/>
        <v>69.69</v>
      </c>
      <c r="H69" s="42">
        <f t="shared" si="0"/>
        <v>516.88000000000011</v>
      </c>
      <c r="I69" s="22">
        <f t="shared" si="0"/>
        <v>3.51</v>
      </c>
      <c r="J69" s="22">
        <f t="shared" si="0"/>
        <v>740</v>
      </c>
      <c r="K69" s="22">
        <f t="shared" si="0"/>
        <v>29.46</v>
      </c>
      <c r="L69" s="22">
        <f t="shared" si="0"/>
        <v>27.93</v>
      </c>
      <c r="M69" s="22">
        <f t="shared" si="0"/>
        <v>90.62</v>
      </c>
      <c r="N69" s="42">
        <f t="shared" si="0"/>
        <v>724.7</v>
      </c>
      <c r="O69" s="22">
        <f t="shared" si="0"/>
        <v>3.4899999999999998</v>
      </c>
    </row>
    <row r="70" spans="2:15" ht="13.5" thickBot="1">
      <c r="B70" s="29"/>
      <c r="C70" s="24"/>
      <c r="D70" s="22"/>
      <c r="E70" s="22"/>
      <c r="F70" s="22"/>
      <c r="G70" s="22"/>
      <c r="H70" s="42"/>
      <c r="I70" s="22"/>
      <c r="J70" s="22"/>
      <c r="K70" s="22"/>
      <c r="L70" s="22"/>
      <c r="M70" s="22"/>
      <c r="N70" s="42"/>
      <c r="O70" s="22"/>
    </row>
    <row r="71" spans="2:15" ht="13.5" thickBot="1">
      <c r="B71" s="29"/>
      <c r="C71" s="24" t="s">
        <v>76</v>
      </c>
      <c r="D71" s="22"/>
      <c r="E71" s="22"/>
      <c r="F71" s="22"/>
      <c r="G71" s="22"/>
      <c r="H71" s="42"/>
      <c r="I71" s="15"/>
      <c r="J71" s="22"/>
      <c r="K71" s="22"/>
      <c r="L71" s="22"/>
      <c r="M71" s="22"/>
      <c r="N71" s="42"/>
      <c r="O71" s="15"/>
    </row>
    <row r="72" spans="2:15" ht="13.5" thickBot="1">
      <c r="B72" s="29" t="s">
        <v>92</v>
      </c>
      <c r="C72" s="38" t="s">
        <v>77</v>
      </c>
      <c r="D72" s="39">
        <v>70</v>
      </c>
      <c r="E72" s="39">
        <v>6.41</v>
      </c>
      <c r="F72" s="39">
        <v>6.25</v>
      </c>
      <c r="G72" s="39">
        <v>39.81</v>
      </c>
      <c r="H72" s="103">
        <v>240.43</v>
      </c>
      <c r="I72" s="39">
        <v>2.1</v>
      </c>
      <c r="J72" s="39">
        <v>90</v>
      </c>
      <c r="K72" s="39">
        <v>7.74</v>
      </c>
      <c r="L72" s="39">
        <v>7.5</v>
      </c>
      <c r="M72" s="39">
        <v>56.88</v>
      </c>
      <c r="N72" s="103">
        <v>336.33</v>
      </c>
      <c r="O72" s="39">
        <v>4.4000000000000004</v>
      </c>
    </row>
    <row r="73" spans="2:15" ht="13.5" thickBot="1">
      <c r="B73" s="28" t="s">
        <v>26</v>
      </c>
      <c r="C73" s="18" t="s">
        <v>27</v>
      </c>
      <c r="D73" s="19">
        <v>150</v>
      </c>
      <c r="E73" s="10">
        <v>0.93</v>
      </c>
      <c r="F73" s="10">
        <v>0.06</v>
      </c>
      <c r="G73" s="10">
        <v>1.95</v>
      </c>
      <c r="H73" s="99">
        <v>33.86</v>
      </c>
      <c r="I73" s="15"/>
      <c r="J73" s="19">
        <v>200</v>
      </c>
      <c r="K73" s="10">
        <v>7.0000000000000007E-2</v>
      </c>
      <c r="L73" s="10">
        <v>0.02</v>
      </c>
      <c r="M73" s="10">
        <v>42.1</v>
      </c>
      <c r="N73" s="99">
        <v>42.1</v>
      </c>
      <c r="O73" s="15">
        <v>0.03</v>
      </c>
    </row>
    <row r="74" spans="2:15" ht="13.5" thickBot="1">
      <c r="B74" s="28"/>
      <c r="C74" s="18"/>
      <c r="D74" s="19"/>
      <c r="E74" s="10"/>
      <c r="F74" s="10"/>
      <c r="G74" s="10"/>
      <c r="H74" s="99"/>
      <c r="I74" s="15"/>
      <c r="J74" s="19"/>
      <c r="K74" s="10"/>
      <c r="L74" s="10"/>
      <c r="M74" s="10"/>
      <c r="N74" s="99"/>
      <c r="O74" s="15"/>
    </row>
    <row r="75" spans="2:15" ht="13.5" thickBot="1">
      <c r="B75" s="20"/>
      <c r="C75" s="24" t="s">
        <v>72</v>
      </c>
      <c r="D75" s="22">
        <f t="shared" ref="D75:O75" si="1">D72+D73</f>
        <v>220</v>
      </c>
      <c r="E75" s="22">
        <f t="shared" si="1"/>
        <v>7.34</v>
      </c>
      <c r="F75" s="22">
        <f t="shared" si="1"/>
        <v>6.31</v>
      </c>
      <c r="G75" s="22">
        <f t="shared" si="1"/>
        <v>41.760000000000005</v>
      </c>
      <c r="H75" s="42">
        <f t="shared" si="1"/>
        <v>274.29000000000002</v>
      </c>
      <c r="I75" s="15">
        <f t="shared" si="1"/>
        <v>2.1</v>
      </c>
      <c r="J75" s="22">
        <f t="shared" si="1"/>
        <v>290</v>
      </c>
      <c r="K75" s="22">
        <f t="shared" si="1"/>
        <v>7.8100000000000005</v>
      </c>
      <c r="L75" s="22">
        <f t="shared" si="1"/>
        <v>7.52</v>
      </c>
      <c r="M75" s="22">
        <f t="shared" si="1"/>
        <v>98.98</v>
      </c>
      <c r="N75" s="42">
        <f t="shared" si="1"/>
        <v>378.43</v>
      </c>
      <c r="O75" s="15">
        <f t="shared" si="1"/>
        <v>4.4300000000000006</v>
      </c>
    </row>
    <row r="76" spans="2:15" ht="13.5" thickBot="1">
      <c r="B76" s="20"/>
      <c r="C76" s="24"/>
      <c r="D76" s="22"/>
      <c r="E76" s="22"/>
      <c r="F76" s="22"/>
      <c r="G76" s="22"/>
      <c r="H76" s="42"/>
      <c r="I76" s="15"/>
      <c r="J76" s="22"/>
      <c r="K76" s="22"/>
      <c r="L76" s="22"/>
      <c r="M76" s="22"/>
      <c r="N76" s="42"/>
      <c r="O76" s="15"/>
    </row>
    <row r="77" spans="2:15" ht="13.5" thickBot="1">
      <c r="B77" s="20"/>
      <c r="C77" s="24" t="s">
        <v>10</v>
      </c>
      <c r="D77" s="22">
        <f t="shared" ref="D77:O77" si="2">D54+D59+D69+D75</f>
        <v>1260</v>
      </c>
      <c r="E77" s="22">
        <f t="shared" si="2"/>
        <v>40.980000000000004</v>
      </c>
      <c r="F77" s="22">
        <f t="shared" si="2"/>
        <v>42.49</v>
      </c>
      <c r="G77" s="22">
        <f t="shared" si="2"/>
        <v>171.75</v>
      </c>
      <c r="H77" s="42">
        <f t="shared" si="2"/>
        <v>1226.3600000000001</v>
      </c>
      <c r="I77" s="22">
        <f t="shared" si="2"/>
        <v>8.9499999999999993</v>
      </c>
      <c r="J77" s="22">
        <f t="shared" si="2"/>
        <v>1475</v>
      </c>
      <c r="K77" s="22">
        <f t="shared" si="2"/>
        <v>51.290000000000006</v>
      </c>
      <c r="L77" s="22">
        <f t="shared" si="2"/>
        <v>82.49</v>
      </c>
      <c r="M77" s="22">
        <f t="shared" si="2"/>
        <v>256.89</v>
      </c>
      <c r="N77" s="42">
        <f t="shared" si="2"/>
        <v>1587.8100000000002</v>
      </c>
      <c r="O77" s="22">
        <f t="shared" si="2"/>
        <v>11.268000000000001</v>
      </c>
    </row>
    <row r="78" spans="2:15" ht="17.25">
      <c r="B78" s="1"/>
      <c r="D78" s="2"/>
    </row>
    <row r="80" spans="2:15">
      <c r="B80" s="3"/>
    </row>
    <row r="81" spans="2:15">
      <c r="B81" s="3"/>
    </row>
    <row r="82" spans="2:15">
      <c r="B82" s="3"/>
    </row>
    <row r="83" spans="2:15">
      <c r="B83" s="3"/>
    </row>
    <row r="84" spans="2:15">
      <c r="B84" s="3"/>
    </row>
    <row r="85" spans="2:15">
      <c r="B85" s="3"/>
    </row>
    <row r="86" spans="2:15">
      <c r="B86" s="3"/>
    </row>
    <row r="87" spans="2:15">
      <c r="C87" s="26"/>
    </row>
    <row r="88" spans="2:15" ht="15.75">
      <c r="B88" s="74" t="s">
        <v>156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 ht="13.5" thickBot="1">
      <c r="B89" s="49"/>
      <c r="C89" s="51"/>
      <c r="D89" s="51"/>
      <c r="E89" s="49"/>
      <c r="F89" s="49"/>
      <c r="G89" s="49"/>
      <c r="H89" s="65"/>
      <c r="I89" s="49"/>
    </row>
    <row r="90" spans="2:15" ht="13.5" thickBot="1">
      <c r="B90" s="76"/>
      <c r="C90" s="76"/>
      <c r="D90" s="42"/>
      <c r="E90" s="43"/>
      <c r="F90" s="5"/>
      <c r="G90" s="5"/>
      <c r="H90" s="72" t="s">
        <v>146</v>
      </c>
      <c r="I90" s="73"/>
      <c r="J90" s="70"/>
      <c r="K90" s="71"/>
      <c r="L90" s="71"/>
      <c r="M90" s="71"/>
      <c r="N90" s="72" t="s">
        <v>124</v>
      </c>
      <c r="O90" s="73"/>
    </row>
    <row r="91" spans="2:15" ht="51.75" thickBot="1">
      <c r="B91" s="66" t="s">
        <v>0</v>
      </c>
      <c r="C91" s="104"/>
      <c r="D91" s="105" t="s">
        <v>2</v>
      </c>
      <c r="E91" s="110" t="s">
        <v>3</v>
      </c>
      <c r="F91" s="111"/>
      <c r="G91" s="112"/>
      <c r="H91" s="105" t="s">
        <v>4</v>
      </c>
      <c r="I91" s="106" t="s">
        <v>66</v>
      </c>
      <c r="J91" s="107" t="s">
        <v>2</v>
      </c>
      <c r="K91" s="113" t="s">
        <v>3</v>
      </c>
      <c r="L91" s="111"/>
      <c r="M91" s="114"/>
      <c r="N91" s="108" t="s">
        <v>4</v>
      </c>
      <c r="O91" s="109" t="s">
        <v>66</v>
      </c>
    </row>
    <row r="92" spans="2:15" ht="13.5" thickBot="1">
      <c r="B92" s="7"/>
      <c r="C92" s="64" t="s">
        <v>126</v>
      </c>
      <c r="D92" s="9"/>
      <c r="E92" s="60" t="s">
        <v>5</v>
      </c>
      <c r="F92" s="61" t="s">
        <v>6</v>
      </c>
      <c r="G92" s="60" t="s">
        <v>7</v>
      </c>
      <c r="H92" s="35"/>
      <c r="I92" s="47"/>
      <c r="J92" s="9"/>
      <c r="K92" s="10" t="s">
        <v>5</v>
      </c>
      <c r="L92" s="11" t="s">
        <v>6</v>
      </c>
      <c r="M92" s="10" t="s">
        <v>7</v>
      </c>
      <c r="N92" s="35"/>
      <c r="O92" s="47"/>
    </row>
    <row r="93" spans="2:15" ht="13.5" thickBot="1">
      <c r="B93" s="28" t="s">
        <v>18</v>
      </c>
      <c r="C93" s="12" t="s">
        <v>19</v>
      </c>
      <c r="D93" s="10">
        <v>150</v>
      </c>
      <c r="E93" s="10">
        <v>5.64</v>
      </c>
      <c r="F93" s="10">
        <v>8.8000000000000007</v>
      </c>
      <c r="G93" s="10">
        <v>24.4</v>
      </c>
      <c r="H93" s="99">
        <v>158.69999999999999</v>
      </c>
      <c r="I93" s="15"/>
      <c r="J93" s="10">
        <v>200</v>
      </c>
      <c r="K93" s="10">
        <v>7.45</v>
      </c>
      <c r="L93" s="10">
        <v>39.729999999999997</v>
      </c>
      <c r="M93" s="10">
        <v>0.28000000000000003</v>
      </c>
      <c r="N93" s="99">
        <v>202.9</v>
      </c>
      <c r="O93" s="15">
        <v>0.5</v>
      </c>
    </row>
    <row r="94" spans="2:15" ht="13.5" thickBot="1">
      <c r="B94" s="29" t="s">
        <v>44</v>
      </c>
      <c r="C94" s="16" t="s">
        <v>45</v>
      </c>
      <c r="D94" s="29" t="s">
        <v>78</v>
      </c>
      <c r="E94" s="15">
        <v>3.13</v>
      </c>
      <c r="F94" s="15">
        <v>4.33</v>
      </c>
      <c r="G94" s="15">
        <v>20.149999999999999</v>
      </c>
      <c r="H94" s="100">
        <v>108.43</v>
      </c>
      <c r="I94" s="15"/>
      <c r="J94" s="15" t="s">
        <v>68</v>
      </c>
      <c r="K94" s="15">
        <v>3.13</v>
      </c>
      <c r="L94" s="15">
        <v>4.33</v>
      </c>
      <c r="M94" s="15">
        <v>20.149999999999999</v>
      </c>
      <c r="N94" s="100">
        <v>108.43</v>
      </c>
      <c r="O94" s="15"/>
    </row>
    <row r="95" spans="2:15" ht="13.5" thickBot="1">
      <c r="B95" s="28" t="s">
        <v>26</v>
      </c>
      <c r="C95" s="18" t="s">
        <v>27</v>
      </c>
      <c r="D95" s="19">
        <v>150</v>
      </c>
      <c r="E95" s="10">
        <v>0.93</v>
      </c>
      <c r="F95" s="10">
        <v>0.06</v>
      </c>
      <c r="G95" s="10">
        <v>1.95</v>
      </c>
      <c r="H95" s="99">
        <v>33.86</v>
      </c>
      <c r="I95" s="15"/>
      <c r="J95" s="19">
        <v>200</v>
      </c>
      <c r="K95" s="10">
        <v>7.0000000000000007E-2</v>
      </c>
      <c r="L95" s="10">
        <v>0.02</v>
      </c>
      <c r="M95" s="10">
        <v>10.51</v>
      </c>
      <c r="N95" s="99">
        <v>42.1</v>
      </c>
      <c r="O95" s="15"/>
    </row>
    <row r="96" spans="2:15" ht="13.5" thickBot="1">
      <c r="B96" s="28"/>
      <c r="C96" s="18"/>
      <c r="D96" s="19"/>
      <c r="E96" s="10"/>
      <c r="F96" s="10"/>
      <c r="G96" s="10"/>
      <c r="H96" s="99"/>
      <c r="I96" s="15"/>
      <c r="J96" s="19"/>
      <c r="K96" s="10"/>
      <c r="L96" s="10"/>
      <c r="M96" s="10"/>
      <c r="N96" s="99"/>
      <c r="O96" s="15"/>
    </row>
    <row r="97" spans="2:15" ht="13.5" thickBot="1">
      <c r="B97" s="29"/>
      <c r="C97" s="21" t="s">
        <v>72</v>
      </c>
      <c r="D97" s="22">
        <v>335</v>
      </c>
      <c r="E97" s="22">
        <f>E93+E94+E95</f>
        <v>9.6999999999999993</v>
      </c>
      <c r="F97" s="22">
        <f>F93+F94+F95</f>
        <v>13.190000000000001</v>
      </c>
      <c r="G97" s="22">
        <f>G93+G94+G95</f>
        <v>46.5</v>
      </c>
      <c r="H97" s="42">
        <f>H93+H94+H95</f>
        <v>300.99</v>
      </c>
      <c r="I97" s="15"/>
      <c r="J97" s="22">
        <v>335</v>
      </c>
      <c r="K97" s="22">
        <f>K93+K94+K95</f>
        <v>10.65</v>
      </c>
      <c r="L97" s="22">
        <f>L93+L94+L95</f>
        <v>44.08</v>
      </c>
      <c r="M97" s="22">
        <f>M93+M94+M95</f>
        <v>30.939999999999998</v>
      </c>
      <c r="N97" s="42">
        <f>N93+N94+N95</f>
        <v>353.43000000000006</v>
      </c>
      <c r="O97" s="15"/>
    </row>
    <row r="98" spans="2:15" ht="13.5" thickBot="1">
      <c r="B98" s="29"/>
      <c r="C98" s="21"/>
      <c r="D98" s="22"/>
      <c r="E98" s="22"/>
      <c r="F98" s="22"/>
      <c r="G98" s="22"/>
      <c r="H98" s="42"/>
      <c r="I98" s="15"/>
      <c r="J98" s="22"/>
      <c r="K98" s="22"/>
      <c r="L98" s="22"/>
      <c r="M98" s="22"/>
      <c r="N98" s="42"/>
      <c r="O98" s="15"/>
    </row>
    <row r="99" spans="2:15" ht="13.5" thickBot="1">
      <c r="B99" s="29"/>
      <c r="C99" s="22" t="s">
        <v>69</v>
      </c>
      <c r="D99" s="15"/>
      <c r="E99" s="15"/>
      <c r="F99" s="15"/>
      <c r="G99" s="15"/>
      <c r="H99" s="100"/>
      <c r="I99" s="15"/>
      <c r="J99" s="15"/>
      <c r="K99" s="15"/>
      <c r="L99" s="15"/>
      <c r="M99" s="15"/>
      <c r="N99" s="100"/>
      <c r="O99" s="15"/>
    </row>
    <row r="100" spans="2:15" ht="13.5" thickBot="1">
      <c r="B100" s="29" t="s">
        <v>127</v>
      </c>
      <c r="C100" s="16" t="s">
        <v>128</v>
      </c>
      <c r="D100" s="15">
        <v>160</v>
      </c>
      <c r="E100" s="15">
        <v>4.5</v>
      </c>
      <c r="F100" s="15">
        <v>3.45</v>
      </c>
      <c r="G100" s="15">
        <v>6.75</v>
      </c>
      <c r="H100" s="100">
        <v>108</v>
      </c>
      <c r="I100" s="22">
        <v>1.65</v>
      </c>
      <c r="J100" s="15">
        <v>200</v>
      </c>
      <c r="K100" s="15">
        <v>6</v>
      </c>
      <c r="L100" s="15">
        <v>0.1</v>
      </c>
      <c r="M100" s="15">
        <v>85.98</v>
      </c>
      <c r="N100" s="100">
        <v>97.4</v>
      </c>
      <c r="O100" s="22">
        <v>0.08</v>
      </c>
    </row>
    <row r="101" spans="2:15" ht="13.5" thickBot="1">
      <c r="B101" s="30"/>
      <c r="C101" s="14"/>
      <c r="D101" s="37"/>
      <c r="E101" s="37"/>
      <c r="F101" s="37"/>
      <c r="G101" s="37"/>
      <c r="H101" s="101"/>
      <c r="I101" s="22"/>
      <c r="J101" s="37"/>
      <c r="K101" s="37"/>
      <c r="L101" s="37"/>
      <c r="M101" s="37"/>
      <c r="N101" s="101"/>
      <c r="O101" s="22"/>
    </row>
    <row r="102" spans="2:15" ht="13.5" thickBot="1">
      <c r="B102" s="30"/>
      <c r="C102" s="21" t="s">
        <v>9</v>
      </c>
      <c r="D102" s="22">
        <f>D100+D101</f>
        <v>160</v>
      </c>
      <c r="E102" s="22">
        <f>E100+E101</f>
        <v>4.5</v>
      </c>
      <c r="F102" s="22"/>
      <c r="G102" s="22">
        <f>G100+G101</f>
        <v>6.75</v>
      </c>
      <c r="H102" s="42">
        <f>H100+H101</f>
        <v>108</v>
      </c>
      <c r="I102" s="22">
        <v>3.34</v>
      </c>
      <c r="J102" s="22">
        <f>J100+J101</f>
        <v>200</v>
      </c>
      <c r="K102" s="22">
        <f>K100+K101</f>
        <v>6</v>
      </c>
      <c r="L102" s="22"/>
      <c r="M102" s="22">
        <f>M100+M101</f>
        <v>85.98</v>
      </c>
      <c r="N102" s="42">
        <f>N100+N101</f>
        <v>97.4</v>
      </c>
      <c r="O102" s="22">
        <v>3.34</v>
      </c>
    </row>
    <row r="103" spans="2:15" ht="13.5" thickBot="1">
      <c r="B103" s="30"/>
      <c r="C103" s="92"/>
      <c r="D103" s="54"/>
      <c r="E103" s="54"/>
      <c r="F103" s="54"/>
      <c r="G103" s="54"/>
      <c r="H103" s="54"/>
      <c r="I103" s="22"/>
      <c r="J103" s="54"/>
      <c r="K103" s="54"/>
      <c r="L103" s="54"/>
      <c r="M103" s="54"/>
      <c r="N103" s="54"/>
      <c r="O103" s="22"/>
    </row>
    <row r="104" spans="2:15" ht="13.5" thickBot="1">
      <c r="B104" s="30"/>
      <c r="C104" s="32" t="s">
        <v>24</v>
      </c>
      <c r="D104" s="102"/>
      <c r="E104" s="102"/>
      <c r="F104" s="102"/>
      <c r="G104" s="102"/>
      <c r="H104" s="102"/>
      <c r="I104" s="22"/>
      <c r="J104" s="102"/>
      <c r="K104" s="102"/>
      <c r="L104" s="102"/>
      <c r="M104" s="102"/>
      <c r="N104" s="102"/>
      <c r="O104" s="22"/>
    </row>
    <row r="105" spans="2:15" ht="13.5" thickBot="1">
      <c r="B105" s="28" t="s">
        <v>30</v>
      </c>
      <c r="C105" s="25" t="s">
        <v>31</v>
      </c>
      <c r="D105" s="10">
        <v>40</v>
      </c>
      <c r="E105" s="10">
        <v>1.55</v>
      </c>
      <c r="F105" s="10">
        <v>0.1</v>
      </c>
      <c r="G105" s="10">
        <v>3.23</v>
      </c>
      <c r="H105" s="99">
        <v>20.02</v>
      </c>
      <c r="I105" s="15">
        <v>4.75</v>
      </c>
      <c r="J105" s="10">
        <v>60</v>
      </c>
      <c r="K105" s="10">
        <v>1.88</v>
      </c>
      <c r="L105" s="10">
        <v>5.18</v>
      </c>
      <c r="M105" s="10">
        <v>4.29</v>
      </c>
      <c r="N105" s="99">
        <v>77.790000000000006</v>
      </c>
      <c r="O105" s="15">
        <v>6.8</v>
      </c>
    </row>
    <row r="106" spans="2:15" ht="13.5" thickBot="1">
      <c r="B106" s="29" t="s">
        <v>32</v>
      </c>
      <c r="C106" s="17" t="s">
        <v>33</v>
      </c>
      <c r="D106" s="15">
        <v>180</v>
      </c>
      <c r="E106" s="15">
        <v>2.3199999999999998</v>
      </c>
      <c r="F106" s="15">
        <v>3.6</v>
      </c>
      <c r="G106" s="15">
        <v>4.0599999999999996</v>
      </c>
      <c r="H106" s="100">
        <v>80.19</v>
      </c>
      <c r="I106" s="15">
        <v>7.48</v>
      </c>
      <c r="J106" s="15">
        <v>200</v>
      </c>
      <c r="K106" s="15">
        <v>3.9</v>
      </c>
      <c r="L106" s="15">
        <v>4.8</v>
      </c>
      <c r="M106" s="15">
        <v>5.36</v>
      </c>
      <c r="N106" s="100">
        <v>106.92</v>
      </c>
      <c r="O106" s="15">
        <v>9.9700000000000006</v>
      </c>
    </row>
    <row r="107" spans="2:15" ht="13.5" thickBot="1">
      <c r="B107" s="29" t="s">
        <v>22</v>
      </c>
      <c r="C107" s="17" t="s">
        <v>46</v>
      </c>
      <c r="D107" s="15">
        <v>180</v>
      </c>
      <c r="E107" s="10">
        <v>11.15</v>
      </c>
      <c r="F107" s="10">
        <v>14.43</v>
      </c>
      <c r="G107" s="10">
        <v>17.739999999999998</v>
      </c>
      <c r="H107" s="99">
        <v>333.41</v>
      </c>
      <c r="I107" s="15">
        <v>1.2</v>
      </c>
      <c r="J107" s="15">
        <v>240</v>
      </c>
      <c r="K107" s="10">
        <v>20.62</v>
      </c>
      <c r="L107" s="10">
        <v>22.4</v>
      </c>
      <c r="M107" s="10">
        <v>33.700000000000003</v>
      </c>
      <c r="N107" s="99">
        <v>410.53</v>
      </c>
      <c r="O107" s="15">
        <v>1.38</v>
      </c>
    </row>
    <row r="108" spans="2:15" ht="13.5" thickBot="1">
      <c r="B108" s="29" t="s">
        <v>13</v>
      </c>
      <c r="C108" s="17" t="s">
        <v>8</v>
      </c>
      <c r="D108" s="15">
        <v>30</v>
      </c>
      <c r="E108" s="15">
        <v>2.3199999999999998</v>
      </c>
      <c r="F108" s="15">
        <v>0.15</v>
      </c>
      <c r="G108" s="15">
        <v>15.1</v>
      </c>
      <c r="H108" s="100">
        <v>81.03</v>
      </c>
      <c r="I108" s="15"/>
      <c r="J108" s="15">
        <v>40</v>
      </c>
      <c r="K108" s="15">
        <v>3.1</v>
      </c>
      <c r="L108" s="15">
        <v>0.2</v>
      </c>
      <c r="M108" s="15">
        <v>20.100000000000001</v>
      </c>
      <c r="N108" s="100">
        <v>94.7</v>
      </c>
      <c r="O108" s="15"/>
    </row>
    <row r="109" spans="2:15" ht="13.5" thickBot="1">
      <c r="B109" s="29" t="s">
        <v>15</v>
      </c>
      <c r="C109" s="17" t="s">
        <v>75</v>
      </c>
      <c r="D109" s="15">
        <v>160</v>
      </c>
      <c r="E109" s="15">
        <v>0.16</v>
      </c>
      <c r="F109" s="15"/>
      <c r="G109" s="15">
        <v>16.43</v>
      </c>
      <c r="H109" s="100">
        <v>64.7</v>
      </c>
      <c r="I109" s="15">
        <v>0.3</v>
      </c>
      <c r="J109" s="15">
        <v>200</v>
      </c>
      <c r="K109" s="15">
        <v>0</v>
      </c>
      <c r="L109" s="15">
        <v>0</v>
      </c>
      <c r="M109" s="15">
        <v>26.74</v>
      </c>
      <c r="N109" s="100">
        <v>103.2</v>
      </c>
      <c r="O109" s="15">
        <v>0.06</v>
      </c>
    </row>
    <row r="110" spans="2:15" ht="13.5" thickBot="1">
      <c r="B110" s="29"/>
      <c r="C110" s="17"/>
      <c r="D110" s="15"/>
      <c r="E110" s="15"/>
      <c r="F110" s="15"/>
      <c r="G110" s="15"/>
      <c r="H110" s="100"/>
      <c r="I110" s="15"/>
      <c r="J110" s="15"/>
      <c r="K110" s="15"/>
      <c r="L110" s="15"/>
      <c r="M110" s="15"/>
      <c r="N110" s="100"/>
      <c r="O110" s="15"/>
    </row>
    <row r="111" spans="2:15" ht="13.5" thickBot="1">
      <c r="B111" s="29"/>
      <c r="C111" s="24" t="s">
        <v>9</v>
      </c>
      <c r="D111" s="22">
        <f t="shared" ref="D111:O111" si="3">D105+D106+D107+D108+D109+D110</f>
        <v>590</v>
      </c>
      <c r="E111" s="22">
        <f t="shared" si="3"/>
        <v>17.5</v>
      </c>
      <c r="F111" s="22">
        <f t="shared" si="3"/>
        <v>18.279999999999998</v>
      </c>
      <c r="G111" s="22">
        <f t="shared" si="3"/>
        <v>56.559999999999995</v>
      </c>
      <c r="H111" s="42">
        <f t="shared" si="3"/>
        <v>579.35</v>
      </c>
      <c r="I111" s="22">
        <f t="shared" si="3"/>
        <v>13.73</v>
      </c>
      <c r="J111" s="22">
        <f t="shared" si="3"/>
        <v>740</v>
      </c>
      <c r="K111" s="22">
        <f t="shared" si="3"/>
        <v>29.5</v>
      </c>
      <c r="L111" s="22">
        <f t="shared" si="3"/>
        <v>32.58</v>
      </c>
      <c r="M111" s="22">
        <f t="shared" si="3"/>
        <v>90.19</v>
      </c>
      <c r="N111" s="42">
        <f t="shared" si="3"/>
        <v>793.1400000000001</v>
      </c>
      <c r="O111" s="22">
        <f t="shared" si="3"/>
        <v>18.209999999999997</v>
      </c>
    </row>
    <row r="112" spans="2:15" ht="13.5" thickBot="1">
      <c r="B112" s="29"/>
      <c r="C112" s="24"/>
      <c r="D112" s="22"/>
      <c r="E112" s="22"/>
      <c r="F112" s="22"/>
      <c r="G112" s="22"/>
      <c r="H112" s="42"/>
      <c r="I112" s="22"/>
      <c r="J112" s="22"/>
      <c r="K112" s="22"/>
      <c r="L112" s="22"/>
      <c r="M112" s="22"/>
      <c r="N112" s="42"/>
      <c r="O112" s="22"/>
    </row>
    <row r="113" spans="2:15" ht="13.5" thickBot="1">
      <c r="B113" s="29"/>
      <c r="C113" s="24" t="s">
        <v>76</v>
      </c>
      <c r="D113" s="22"/>
      <c r="E113" s="22"/>
      <c r="F113" s="22"/>
      <c r="G113" s="22"/>
      <c r="H113" s="42"/>
      <c r="I113" s="15"/>
      <c r="J113" s="22"/>
      <c r="K113" s="22"/>
      <c r="L113" s="22"/>
      <c r="M113" s="22"/>
      <c r="N113" s="42"/>
      <c r="O113" s="15"/>
    </row>
    <row r="114" spans="2:15" ht="13.5" thickBot="1">
      <c r="B114" s="29" t="s">
        <v>118</v>
      </c>
      <c r="C114" s="38" t="s">
        <v>117</v>
      </c>
      <c r="D114" s="39">
        <v>140</v>
      </c>
      <c r="E114" s="39">
        <v>6.58</v>
      </c>
      <c r="F114" s="39">
        <v>5.0199999999999996</v>
      </c>
      <c r="G114" s="39">
        <v>29.71</v>
      </c>
      <c r="H114" s="103">
        <v>191.66</v>
      </c>
      <c r="I114" s="39"/>
      <c r="J114" s="39">
        <v>180</v>
      </c>
      <c r="K114" s="39">
        <v>10.11</v>
      </c>
      <c r="L114" s="39">
        <v>7.71</v>
      </c>
      <c r="M114" s="39">
        <v>45.63</v>
      </c>
      <c r="N114" s="103">
        <v>294.33999999999997</v>
      </c>
      <c r="O114" s="39"/>
    </row>
    <row r="115" spans="2:15" ht="13.5" thickBot="1">
      <c r="B115" s="28" t="s">
        <v>26</v>
      </c>
      <c r="C115" s="18" t="s">
        <v>27</v>
      </c>
      <c r="D115" s="19">
        <v>150</v>
      </c>
      <c r="E115" s="10">
        <v>0.93</v>
      </c>
      <c r="F115" s="10">
        <v>0.06</v>
      </c>
      <c r="G115" s="10">
        <v>1.95</v>
      </c>
      <c r="H115" s="99">
        <v>33.86</v>
      </c>
      <c r="I115" s="15">
        <v>3.0000000000000001E-3</v>
      </c>
      <c r="J115" s="19">
        <v>200</v>
      </c>
      <c r="K115" s="10">
        <v>7.0000000000000007E-2</v>
      </c>
      <c r="L115" s="10">
        <v>0.02</v>
      </c>
      <c r="M115" s="10">
        <v>10.51</v>
      </c>
      <c r="N115" s="99">
        <v>42.1</v>
      </c>
      <c r="O115" s="15"/>
    </row>
    <row r="116" spans="2:15" ht="13.5" thickBot="1">
      <c r="B116" s="28"/>
      <c r="C116" s="18"/>
      <c r="D116" s="19"/>
      <c r="E116" s="10"/>
      <c r="F116" s="10"/>
      <c r="G116" s="10"/>
      <c r="H116" s="99"/>
      <c r="I116" s="15"/>
      <c r="J116" s="19"/>
      <c r="K116" s="10"/>
      <c r="L116" s="10"/>
      <c r="M116" s="10"/>
      <c r="N116" s="99"/>
      <c r="O116" s="15"/>
    </row>
    <row r="117" spans="2:15" ht="13.5" thickBot="1">
      <c r="B117" s="20"/>
      <c r="C117" s="24" t="s">
        <v>72</v>
      </c>
      <c r="D117" s="22">
        <f t="shared" ref="D117:O117" si="4">D114+D115</f>
        <v>290</v>
      </c>
      <c r="E117" s="22">
        <f t="shared" si="4"/>
        <v>7.51</v>
      </c>
      <c r="F117" s="22">
        <f t="shared" si="4"/>
        <v>5.0799999999999992</v>
      </c>
      <c r="G117" s="22">
        <f t="shared" si="4"/>
        <v>31.66</v>
      </c>
      <c r="H117" s="42">
        <f t="shared" si="4"/>
        <v>225.51999999999998</v>
      </c>
      <c r="I117" s="22">
        <f t="shared" si="4"/>
        <v>3.0000000000000001E-3</v>
      </c>
      <c r="J117" s="22">
        <f t="shared" si="4"/>
        <v>380</v>
      </c>
      <c r="K117" s="22">
        <f t="shared" si="4"/>
        <v>10.18</v>
      </c>
      <c r="L117" s="22">
        <f t="shared" si="4"/>
        <v>7.7299999999999995</v>
      </c>
      <c r="M117" s="22">
        <f t="shared" si="4"/>
        <v>56.14</v>
      </c>
      <c r="N117" s="42">
        <f t="shared" si="4"/>
        <v>336.44</v>
      </c>
      <c r="O117" s="22">
        <f t="shared" si="4"/>
        <v>0</v>
      </c>
    </row>
    <row r="118" spans="2:15" ht="13.5" thickBot="1">
      <c r="B118" s="20"/>
      <c r="C118" s="24"/>
      <c r="D118" s="22"/>
      <c r="E118" s="22"/>
      <c r="F118" s="22"/>
      <c r="G118" s="22"/>
      <c r="H118" s="42"/>
      <c r="I118" s="22"/>
      <c r="J118" s="22"/>
      <c r="K118" s="22"/>
      <c r="L118" s="22"/>
      <c r="M118" s="22"/>
      <c r="N118" s="42"/>
      <c r="O118" s="22"/>
    </row>
    <row r="119" spans="2:15" ht="13.5" thickBot="1">
      <c r="B119" s="20"/>
      <c r="C119" s="24" t="s">
        <v>10</v>
      </c>
      <c r="D119" s="22">
        <f>D97+D102+D111+D117</f>
        <v>1375</v>
      </c>
      <c r="E119" s="22">
        <f>E97+E102+E111+E117</f>
        <v>39.21</v>
      </c>
      <c r="F119" s="22">
        <f>F97+F102+F111+F117</f>
        <v>36.549999999999997</v>
      </c>
      <c r="G119" s="22">
        <f>G97+G102+G111+G117</f>
        <v>141.47</v>
      </c>
      <c r="H119" s="42">
        <f>H97+H102+H111+H117</f>
        <v>1213.8600000000001</v>
      </c>
      <c r="I119" s="22">
        <f>I97+I102+I111+I117</f>
        <v>17.073</v>
      </c>
      <c r="J119" s="22">
        <f>J97+J102+J111+J117</f>
        <v>1655</v>
      </c>
      <c r="K119" s="22">
        <f>K97+K102+K111+K117</f>
        <v>56.33</v>
      </c>
      <c r="L119" s="22">
        <f>L97+L102+L111+L117</f>
        <v>84.39</v>
      </c>
      <c r="M119" s="22">
        <f>M97+M102+M111+M117</f>
        <v>263.25</v>
      </c>
      <c r="N119" s="42">
        <f>N97+N102+N111+N117</f>
        <v>1580.4100000000003</v>
      </c>
      <c r="O119" s="22">
        <f>O97+O102+O111+O117</f>
        <v>21.549999999999997</v>
      </c>
    </row>
    <row r="121" spans="2:15" ht="17.25">
      <c r="B121" s="1"/>
      <c r="D121" s="2"/>
    </row>
    <row r="123" spans="2:15">
      <c r="B123" s="3"/>
    </row>
    <row r="125" spans="2:15">
      <c r="B125" s="3"/>
    </row>
    <row r="126" spans="2:15">
      <c r="B126" s="3"/>
    </row>
    <row r="127" spans="2:15">
      <c r="B127" s="3"/>
    </row>
    <row r="128" spans="2:15">
      <c r="B128" s="3"/>
    </row>
    <row r="129" spans="2:15">
      <c r="C129" s="26"/>
    </row>
    <row r="130" spans="2:15" ht="17.25">
      <c r="B130" s="77"/>
      <c r="C130" s="77"/>
      <c r="D130" s="77"/>
      <c r="F130" s="74" t="s">
        <v>61</v>
      </c>
      <c r="G130" s="75"/>
      <c r="H130" s="75"/>
    </row>
    <row r="131" spans="2:15" ht="13.5" thickBot="1">
      <c r="B131" s="49"/>
      <c r="C131" s="51"/>
      <c r="D131" s="51"/>
      <c r="E131" s="49"/>
      <c r="F131" s="49"/>
      <c r="G131" s="49"/>
      <c r="H131" s="65"/>
      <c r="I131" s="49"/>
    </row>
    <row r="132" spans="2:15" ht="13.5" thickBot="1">
      <c r="B132" s="76"/>
      <c r="C132" s="76"/>
      <c r="D132" s="42"/>
      <c r="E132" s="43"/>
      <c r="F132" s="5"/>
      <c r="G132" s="5"/>
      <c r="H132" s="72" t="s">
        <v>123</v>
      </c>
      <c r="I132" s="73"/>
      <c r="J132" s="70"/>
      <c r="K132" s="71"/>
      <c r="L132" s="71"/>
      <c r="M132" s="71"/>
      <c r="N132" s="72" t="s">
        <v>124</v>
      </c>
      <c r="O132" s="73"/>
    </row>
    <row r="133" spans="2:15" ht="51.75" thickBot="1">
      <c r="B133" s="66" t="s">
        <v>0</v>
      </c>
      <c r="C133" s="104" t="s">
        <v>1</v>
      </c>
      <c r="D133" s="105" t="s">
        <v>2</v>
      </c>
      <c r="E133" s="110" t="s">
        <v>3</v>
      </c>
      <c r="F133" s="111"/>
      <c r="G133" s="112"/>
      <c r="H133" s="105" t="s">
        <v>4</v>
      </c>
      <c r="I133" s="115" t="s">
        <v>79</v>
      </c>
      <c r="J133" s="116" t="s">
        <v>2</v>
      </c>
      <c r="K133" s="113" t="s">
        <v>3</v>
      </c>
      <c r="L133" s="111"/>
      <c r="M133" s="114"/>
      <c r="N133" s="108" t="s">
        <v>4</v>
      </c>
      <c r="O133" s="15" t="s">
        <v>79</v>
      </c>
    </row>
    <row r="134" spans="2:15" ht="13.5" thickBot="1">
      <c r="B134" s="7"/>
      <c r="C134" s="64" t="s">
        <v>126</v>
      </c>
      <c r="D134" s="9"/>
      <c r="E134" s="60" t="s">
        <v>5</v>
      </c>
      <c r="F134" s="61" t="s">
        <v>6</v>
      </c>
      <c r="G134" s="60" t="s">
        <v>7</v>
      </c>
      <c r="H134" s="35"/>
      <c r="I134" s="40"/>
      <c r="J134" s="9"/>
      <c r="K134" s="10" t="s">
        <v>5</v>
      </c>
      <c r="L134" s="11" t="s">
        <v>6</v>
      </c>
      <c r="M134" s="10" t="s">
        <v>7</v>
      </c>
      <c r="N134" s="35"/>
      <c r="O134" s="40"/>
    </row>
    <row r="135" spans="2:15" ht="13.5" thickBot="1">
      <c r="B135" s="28" t="s">
        <v>34</v>
      </c>
      <c r="C135" s="12" t="s">
        <v>35</v>
      </c>
      <c r="D135" s="10">
        <v>150</v>
      </c>
      <c r="E135" s="10">
        <v>1.17</v>
      </c>
      <c r="F135" s="10">
        <v>3.13</v>
      </c>
      <c r="G135" s="10">
        <v>36.299999999999997</v>
      </c>
      <c r="H135" s="99">
        <v>146</v>
      </c>
      <c r="I135" s="117"/>
      <c r="J135" s="10">
        <v>200</v>
      </c>
      <c r="K135" s="10">
        <v>4.82</v>
      </c>
      <c r="L135" s="10">
        <v>5.08</v>
      </c>
      <c r="M135" s="10">
        <v>16.84</v>
      </c>
      <c r="N135" s="99">
        <v>132.4</v>
      </c>
      <c r="O135" s="117">
        <v>0.92</v>
      </c>
    </row>
    <row r="136" spans="2:15" ht="26.25" thickBot="1">
      <c r="B136" s="29" t="s">
        <v>139</v>
      </c>
      <c r="C136" s="16" t="s">
        <v>140</v>
      </c>
      <c r="D136" s="15">
        <v>40</v>
      </c>
      <c r="E136" s="15">
        <v>4.51</v>
      </c>
      <c r="F136" s="15">
        <v>6.79</v>
      </c>
      <c r="G136" s="15">
        <v>15.15</v>
      </c>
      <c r="H136" s="100">
        <v>133.83000000000001</v>
      </c>
      <c r="I136" s="15">
        <v>0.08</v>
      </c>
      <c r="J136" s="15">
        <v>50</v>
      </c>
      <c r="K136" s="15">
        <v>6.22</v>
      </c>
      <c r="L136" s="15">
        <v>7.42</v>
      </c>
      <c r="M136" s="15">
        <v>20.149999999999999</v>
      </c>
      <c r="N136" s="100">
        <v>168.2</v>
      </c>
      <c r="O136" s="15">
        <v>8.0000000000000002E-3</v>
      </c>
    </row>
    <row r="137" spans="2:15" ht="13.5" thickBot="1">
      <c r="B137" s="28" t="s">
        <v>26</v>
      </c>
      <c r="C137" s="18" t="s">
        <v>27</v>
      </c>
      <c r="D137" s="19">
        <v>150</v>
      </c>
      <c r="E137" s="10">
        <v>0.93</v>
      </c>
      <c r="F137" s="10">
        <v>0.06</v>
      </c>
      <c r="G137" s="10">
        <v>1.95</v>
      </c>
      <c r="H137" s="99">
        <v>33.86</v>
      </c>
      <c r="I137" s="117"/>
      <c r="J137" s="19">
        <v>200</v>
      </c>
      <c r="K137" s="10">
        <v>7.0000000000000007E-2</v>
      </c>
      <c r="L137" s="10">
        <v>0.02</v>
      </c>
      <c r="M137" s="10">
        <v>10.51</v>
      </c>
      <c r="N137" s="99">
        <v>42.1</v>
      </c>
      <c r="O137" s="15"/>
    </row>
    <row r="138" spans="2:15" ht="13.5" thickBot="1">
      <c r="B138" s="28"/>
      <c r="C138" s="18"/>
      <c r="D138" s="19"/>
      <c r="E138" s="10"/>
      <c r="F138" s="10"/>
      <c r="G138" s="10"/>
      <c r="H138" s="99"/>
      <c r="I138" s="121"/>
      <c r="J138" s="19"/>
      <c r="K138" s="10"/>
      <c r="L138" s="10"/>
      <c r="M138" s="10"/>
      <c r="N138" s="99"/>
      <c r="O138" s="15"/>
    </row>
    <row r="139" spans="2:15" ht="13.5" thickBot="1">
      <c r="B139" s="29"/>
      <c r="C139" s="21" t="s">
        <v>72</v>
      </c>
      <c r="D139" s="22">
        <v>335</v>
      </c>
      <c r="E139" s="22">
        <f>E135+E136+E137</f>
        <v>6.6099999999999994</v>
      </c>
      <c r="F139" s="22">
        <f>F135+F136+F137</f>
        <v>9.98</v>
      </c>
      <c r="G139" s="22">
        <f>G135+G136+G137</f>
        <v>53.4</v>
      </c>
      <c r="H139" s="42">
        <f>H135+H136+H137</f>
        <v>313.69000000000005</v>
      </c>
      <c r="I139" s="15"/>
      <c r="J139" s="22">
        <v>335</v>
      </c>
      <c r="K139" s="22">
        <f>K135+K136+K137</f>
        <v>11.11</v>
      </c>
      <c r="L139" s="22">
        <f>L135+L136+L137</f>
        <v>12.52</v>
      </c>
      <c r="M139" s="22">
        <f>M135+M136+M137</f>
        <v>47.499999999999993</v>
      </c>
      <c r="N139" s="42">
        <f>N135+N136+N137</f>
        <v>342.70000000000005</v>
      </c>
      <c r="O139" s="15">
        <v>0.93</v>
      </c>
    </row>
    <row r="140" spans="2:15" ht="13.5" thickBot="1">
      <c r="B140" s="29"/>
      <c r="C140" s="21"/>
      <c r="D140" s="22"/>
      <c r="E140" s="22"/>
      <c r="F140" s="22"/>
      <c r="G140" s="22"/>
      <c r="H140" s="42"/>
      <c r="I140" s="121"/>
      <c r="J140" s="22"/>
      <c r="K140" s="22"/>
      <c r="L140" s="22"/>
      <c r="M140" s="22"/>
      <c r="N140" s="42"/>
      <c r="O140" s="121"/>
    </row>
    <row r="141" spans="2:15" ht="13.5" thickBot="1">
      <c r="B141" s="29"/>
      <c r="C141" s="22" t="s">
        <v>69</v>
      </c>
      <c r="D141" s="15"/>
      <c r="E141" s="15"/>
      <c r="F141" s="15"/>
      <c r="G141" s="15"/>
      <c r="H141" s="100"/>
      <c r="I141" s="117"/>
      <c r="J141" s="15"/>
      <c r="K141" s="15"/>
      <c r="L141" s="15"/>
      <c r="M141" s="15"/>
      <c r="N141" s="100"/>
      <c r="O141" s="117"/>
    </row>
    <row r="142" spans="2:15" ht="13.5" thickBot="1">
      <c r="B142" s="29" t="s">
        <v>73</v>
      </c>
      <c r="C142" s="16" t="s">
        <v>70</v>
      </c>
      <c r="D142" s="15">
        <v>100</v>
      </c>
      <c r="E142" s="15">
        <v>0.84</v>
      </c>
      <c r="F142" s="15"/>
      <c r="G142" s="15">
        <v>16.87</v>
      </c>
      <c r="H142" s="100">
        <v>71.25</v>
      </c>
      <c r="I142" s="22">
        <v>3.34</v>
      </c>
      <c r="J142" s="15">
        <v>100</v>
      </c>
      <c r="K142" s="15">
        <v>0.84</v>
      </c>
      <c r="L142" s="15"/>
      <c r="M142" s="15">
        <v>16.87</v>
      </c>
      <c r="N142" s="100">
        <v>71.25</v>
      </c>
      <c r="O142" s="22">
        <v>3.34</v>
      </c>
    </row>
    <row r="143" spans="2:15" ht="13.5" thickBot="1">
      <c r="B143" s="30" t="s">
        <v>74</v>
      </c>
      <c r="C143" s="14" t="s">
        <v>71</v>
      </c>
      <c r="D143" s="37">
        <v>40</v>
      </c>
      <c r="E143" s="37">
        <v>0.4</v>
      </c>
      <c r="F143" s="37"/>
      <c r="G143" s="37">
        <v>16.3</v>
      </c>
      <c r="H143" s="101">
        <v>62</v>
      </c>
      <c r="I143" s="22"/>
      <c r="J143" s="37">
        <v>40</v>
      </c>
      <c r="K143" s="37">
        <v>0.4</v>
      </c>
      <c r="L143" s="37"/>
      <c r="M143" s="37">
        <v>16.3</v>
      </c>
      <c r="N143" s="101">
        <v>62</v>
      </c>
      <c r="O143" s="22"/>
    </row>
    <row r="144" spans="2:15" ht="13.5" thickBot="1">
      <c r="B144" s="30"/>
      <c r="C144" s="14"/>
      <c r="D144" s="37"/>
      <c r="E144" s="37"/>
      <c r="F144" s="37"/>
      <c r="G144" s="37"/>
      <c r="H144" s="101"/>
      <c r="I144" s="22"/>
      <c r="J144" s="37"/>
      <c r="K144" s="37"/>
      <c r="L144" s="37"/>
      <c r="M144" s="37"/>
      <c r="N144" s="101"/>
      <c r="O144" s="22"/>
    </row>
    <row r="145" spans="2:15" ht="13.5" thickBot="1">
      <c r="B145" s="30"/>
      <c r="C145" s="21" t="s">
        <v>9</v>
      </c>
      <c r="D145" s="22">
        <f>D142+D143</f>
        <v>140</v>
      </c>
      <c r="E145" s="22">
        <f>E142+E143</f>
        <v>1.24</v>
      </c>
      <c r="F145" s="22"/>
      <c r="G145" s="22">
        <f>G142+G143</f>
        <v>33.17</v>
      </c>
      <c r="H145" s="42">
        <f>H142+H143</f>
        <v>133.25</v>
      </c>
      <c r="I145" s="22">
        <v>3.34</v>
      </c>
      <c r="J145" s="22">
        <f>J142+J143</f>
        <v>140</v>
      </c>
      <c r="K145" s="22">
        <f>K142+K143</f>
        <v>1.24</v>
      </c>
      <c r="L145" s="22"/>
      <c r="M145" s="22">
        <f>M142+M143</f>
        <v>33.17</v>
      </c>
      <c r="N145" s="42">
        <f>N142+N143</f>
        <v>133.25</v>
      </c>
      <c r="O145" s="22">
        <v>3.34</v>
      </c>
    </row>
    <row r="146" spans="2:15" ht="13.5" thickBot="1">
      <c r="B146" s="30"/>
      <c r="C146" s="92"/>
      <c r="D146" s="54"/>
      <c r="E146" s="54"/>
      <c r="F146" s="54"/>
      <c r="G146" s="54"/>
      <c r="H146" s="54"/>
      <c r="I146" s="122"/>
      <c r="J146" s="54"/>
      <c r="K146" s="54"/>
      <c r="L146" s="54"/>
      <c r="M146" s="54"/>
      <c r="N146" s="54"/>
      <c r="O146" s="122"/>
    </row>
    <row r="147" spans="2:15" ht="13.5" thickBot="1">
      <c r="B147" s="30"/>
      <c r="C147" s="32" t="s">
        <v>24</v>
      </c>
      <c r="D147" s="6"/>
      <c r="E147" s="102"/>
      <c r="F147" s="102"/>
      <c r="G147" s="102"/>
      <c r="H147" s="102"/>
      <c r="I147" s="117"/>
      <c r="J147" s="102"/>
      <c r="K147" s="102"/>
      <c r="L147" s="102"/>
      <c r="M147" s="102"/>
      <c r="N147" s="102"/>
      <c r="O147" s="117"/>
    </row>
    <row r="148" spans="2:15" ht="13.5" thickBot="1">
      <c r="B148" s="28" t="s">
        <v>89</v>
      </c>
      <c r="C148" s="25" t="s">
        <v>80</v>
      </c>
      <c r="D148" s="10">
        <v>40</v>
      </c>
      <c r="E148" s="10">
        <v>0.95</v>
      </c>
      <c r="F148" s="10">
        <v>4.45</v>
      </c>
      <c r="G148" s="10">
        <v>3.85</v>
      </c>
      <c r="H148" s="99">
        <v>59.5</v>
      </c>
      <c r="I148" s="117">
        <v>3.5</v>
      </c>
      <c r="J148" s="10">
        <v>60</v>
      </c>
      <c r="K148" s="10">
        <v>1.34</v>
      </c>
      <c r="L148" s="10">
        <v>5.08</v>
      </c>
      <c r="M148" s="10">
        <v>7.48</v>
      </c>
      <c r="N148" s="99">
        <v>82.39</v>
      </c>
      <c r="O148" s="117">
        <v>4.2</v>
      </c>
    </row>
    <row r="149" spans="2:15" ht="13.5" thickBot="1">
      <c r="B149" s="29" t="s">
        <v>16</v>
      </c>
      <c r="C149" s="17" t="s">
        <v>29</v>
      </c>
      <c r="D149" s="15">
        <v>180</v>
      </c>
      <c r="E149" s="15">
        <v>4.7699999999999996</v>
      </c>
      <c r="F149" s="15">
        <v>4.75</v>
      </c>
      <c r="G149" s="15">
        <v>16.600000000000001</v>
      </c>
      <c r="H149" s="100">
        <v>230.39</v>
      </c>
      <c r="I149" s="117">
        <v>4.75</v>
      </c>
      <c r="J149" s="15">
        <v>200</v>
      </c>
      <c r="K149" s="15">
        <v>6.16</v>
      </c>
      <c r="L149" s="15">
        <v>5.28</v>
      </c>
      <c r="M149" s="15">
        <v>18.88</v>
      </c>
      <c r="N149" s="100">
        <v>330.39</v>
      </c>
      <c r="O149" s="117">
        <v>5.28</v>
      </c>
    </row>
    <row r="150" spans="2:15" ht="13.5" thickBot="1">
      <c r="B150" s="29" t="s">
        <v>22</v>
      </c>
      <c r="C150" s="17" t="s">
        <v>23</v>
      </c>
      <c r="D150" s="15">
        <v>120</v>
      </c>
      <c r="E150" s="15">
        <v>4.18</v>
      </c>
      <c r="F150" s="15">
        <v>3.85</v>
      </c>
      <c r="G150" s="15">
        <v>60.01</v>
      </c>
      <c r="H150" s="100">
        <v>200.9</v>
      </c>
      <c r="I150" s="117"/>
      <c r="J150" s="15">
        <v>160</v>
      </c>
      <c r="K150" s="15">
        <v>4.5999999999999996</v>
      </c>
      <c r="L150" s="15">
        <v>5.2</v>
      </c>
      <c r="M150" s="15">
        <v>22.6</v>
      </c>
      <c r="N150" s="100">
        <v>156.38</v>
      </c>
      <c r="O150" s="15"/>
    </row>
    <row r="151" spans="2:15" ht="13.5" thickBot="1">
      <c r="B151" s="28" t="s">
        <v>12</v>
      </c>
      <c r="C151" s="13" t="s">
        <v>11</v>
      </c>
      <c r="D151" s="10">
        <v>60</v>
      </c>
      <c r="E151" s="10">
        <v>12.85</v>
      </c>
      <c r="F151" s="10">
        <v>10.34</v>
      </c>
      <c r="G151" s="10">
        <v>3.3</v>
      </c>
      <c r="H151" s="99">
        <v>157.49</v>
      </c>
      <c r="I151" s="117">
        <v>0.05</v>
      </c>
      <c r="J151" s="10">
        <v>80</v>
      </c>
      <c r="K151" s="10">
        <v>34.92</v>
      </c>
      <c r="L151" s="10">
        <v>24.56</v>
      </c>
      <c r="M151" s="10">
        <v>39.520000000000003</v>
      </c>
      <c r="N151" s="99">
        <v>368.66</v>
      </c>
      <c r="O151" s="117">
        <v>0.05</v>
      </c>
    </row>
    <row r="152" spans="2:15" ht="13.5" thickBot="1">
      <c r="B152" s="29" t="s">
        <v>13</v>
      </c>
      <c r="C152" s="17" t="s">
        <v>8</v>
      </c>
      <c r="D152" s="15">
        <v>40</v>
      </c>
      <c r="E152" s="15">
        <v>1.44</v>
      </c>
      <c r="F152" s="15">
        <v>0.36</v>
      </c>
      <c r="G152" s="15">
        <v>12.48</v>
      </c>
      <c r="H152" s="100">
        <v>59.4</v>
      </c>
      <c r="I152" s="117"/>
      <c r="J152" s="15">
        <v>40</v>
      </c>
      <c r="K152" s="15">
        <v>1.44</v>
      </c>
      <c r="L152" s="15">
        <v>0.36</v>
      </c>
      <c r="M152" s="15">
        <v>12.48</v>
      </c>
      <c r="N152" s="100">
        <v>59.4</v>
      </c>
      <c r="O152" s="117"/>
    </row>
    <row r="153" spans="2:15" ht="13.5" thickBot="1">
      <c r="B153" s="29" t="s">
        <v>15</v>
      </c>
      <c r="C153" s="17" t="s">
        <v>14</v>
      </c>
      <c r="D153" s="15">
        <v>150</v>
      </c>
      <c r="E153" s="15">
        <v>0.12</v>
      </c>
      <c r="F153" s="15">
        <v>1.2E-2</v>
      </c>
      <c r="G153" s="15">
        <v>18.100000000000001</v>
      </c>
      <c r="H153" s="100">
        <v>73.5</v>
      </c>
      <c r="I153" s="117"/>
      <c r="J153" s="15">
        <v>150</v>
      </c>
      <c r="K153" s="15">
        <v>0.12</v>
      </c>
      <c r="L153" s="15">
        <v>1.2E-2</v>
      </c>
      <c r="M153" s="15">
        <v>18.100000000000001</v>
      </c>
      <c r="N153" s="100">
        <v>73.5</v>
      </c>
      <c r="O153" s="117"/>
    </row>
    <row r="154" spans="2:15" ht="13.5" thickBot="1">
      <c r="B154" s="29"/>
      <c r="C154" s="17"/>
      <c r="D154" s="15"/>
      <c r="E154" s="15"/>
      <c r="F154" s="15"/>
      <c r="G154" s="15"/>
      <c r="H154" s="100"/>
      <c r="I154" s="117"/>
      <c r="J154" s="15"/>
      <c r="K154" s="15"/>
      <c r="L154" s="15"/>
      <c r="M154" s="15"/>
      <c r="N154" s="100"/>
      <c r="O154" s="117"/>
    </row>
    <row r="155" spans="2:15" ht="13.5" thickBot="1">
      <c r="B155" s="31"/>
      <c r="C155" s="24" t="s">
        <v>9</v>
      </c>
      <c r="D155" s="22">
        <f t="shared" ref="D155:O155" si="5">D148+D149+D150+D151+D152+D153</f>
        <v>590</v>
      </c>
      <c r="E155" s="22">
        <f t="shared" si="5"/>
        <v>24.310000000000002</v>
      </c>
      <c r="F155" s="22">
        <f t="shared" si="5"/>
        <v>23.762</v>
      </c>
      <c r="G155" s="22">
        <f t="shared" si="5"/>
        <v>114.34</v>
      </c>
      <c r="H155" s="42">
        <f t="shared" si="5"/>
        <v>781.18</v>
      </c>
      <c r="I155" s="118">
        <f t="shared" si="5"/>
        <v>8.3000000000000007</v>
      </c>
      <c r="J155" s="22">
        <f t="shared" si="5"/>
        <v>690</v>
      </c>
      <c r="K155" s="22">
        <f t="shared" si="5"/>
        <v>48.58</v>
      </c>
      <c r="L155" s="22">
        <f t="shared" si="5"/>
        <v>40.491999999999997</v>
      </c>
      <c r="M155" s="22">
        <f t="shared" si="5"/>
        <v>119.06</v>
      </c>
      <c r="N155" s="42">
        <f t="shared" si="5"/>
        <v>1070.7199999999998</v>
      </c>
      <c r="O155" s="118">
        <f t="shared" si="5"/>
        <v>9.5300000000000011</v>
      </c>
    </row>
    <row r="156" spans="2:15" ht="13.5" thickBot="1">
      <c r="B156" s="31"/>
      <c r="C156" s="24"/>
      <c r="D156" s="22"/>
      <c r="E156" s="22"/>
      <c r="F156" s="22"/>
      <c r="G156" s="22"/>
      <c r="H156" s="42"/>
      <c r="I156" s="118"/>
      <c r="J156" s="22"/>
      <c r="K156" s="22"/>
      <c r="L156" s="22"/>
      <c r="M156" s="22"/>
      <c r="N156" s="42"/>
      <c r="O156" s="118"/>
    </row>
    <row r="157" spans="2:15" ht="13.5" thickBot="1">
      <c r="B157" s="31"/>
      <c r="C157" s="22" t="s">
        <v>81</v>
      </c>
      <c r="D157" s="22"/>
      <c r="E157" s="22"/>
      <c r="F157" s="22"/>
      <c r="G157" s="22"/>
      <c r="H157" s="42"/>
      <c r="I157" s="118"/>
      <c r="J157" s="22"/>
      <c r="K157" s="22"/>
      <c r="L157" s="22"/>
      <c r="M157" s="22"/>
      <c r="N157" s="42"/>
      <c r="O157" s="118"/>
    </row>
    <row r="158" spans="2:15" ht="13.5" thickBot="1">
      <c r="B158" s="31" t="s">
        <v>98</v>
      </c>
      <c r="C158" s="38" t="s">
        <v>82</v>
      </c>
      <c r="D158" s="39">
        <v>120</v>
      </c>
      <c r="E158" s="39">
        <v>12.03</v>
      </c>
      <c r="F158" s="39">
        <v>20.32</v>
      </c>
      <c r="G158" s="39">
        <v>3.85</v>
      </c>
      <c r="H158" s="103">
        <v>246.67</v>
      </c>
      <c r="I158" s="119">
        <v>0.41</v>
      </c>
      <c r="J158" s="39">
        <v>200</v>
      </c>
      <c r="K158" s="39">
        <v>12.94</v>
      </c>
      <c r="L158" s="39">
        <v>12.6</v>
      </c>
      <c r="M158" s="39">
        <v>3.06</v>
      </c>
      <c r="N158" s="103">
        <v>177.52</v>
      </c>
      <c r="O158" s="119">
        <v>0.41</v>
      </c>
    </row>
    <row r="159" spans="2:15" ht="13.5" thickBot="1">
      <c r="B159" s="31" t="s">
        <v>26</v>
      </c>
      <c r="C159" s="38" t="s">
        <v>27</v>
      </c>
      <c r="D159" s="39">
        <v>160</v>
      </c>
      <c r="E159" s="39">
        <v>0.35</v>
      </c>
      <c r="F159" s="39">
        <v>2E-3</v>
      </c>
      <c r="G159" s="39">
        <v>8.41</v>
      </c>
      <c r="H159" s="103">
        <v>33.68</v>
      </c>
      <c r="I159" s="119">
        <v>0.05</v>
      </c>
      <c r="J159" s="19">
        <v>200</v>
      </c>
      <c r="K159" s="10">
        <v>7.0000000000000007E-2</v>
      </c>
      <c r="L159" s="10">
        <v>0.02</v>
      </c>
      <c r="M159" s="10">
        <v>10.51</v>
      </c>
      <c r="N159" s="99">
        <v>42.1</v>
      </c>
      <c r="O159" s="15"/>
    </row>
    <row r="160" spans="2:15" ht="13.5" thickBot="1">
      <c r="B160" s="20"/>
      <c r="C160" s="24" t="s">
        <v>72</v>
      </c>
      <c r="D160" s="22">
        <f t="shared" ref="D160:O160" si="6">D158+D159</f>
        <v>280</v>
      </c>
      <c r="E160" s="22">
        <f t="shared" si="6"/>
        <v>12.379999999999999</v>
      </c>
      <c r="F160" s="22">
        <f t="shared" si="6"/>
        <v>20.321999999999999</v>
      </c>
      <c r="G160" s="22">
        <f t="shared" si="6"/>
        <v>12.26</v>
      </c>
      <c r="H160" s="42">
        <f t="shared" si="6"/>
        <v>280.34999999999997</v>
      </c>
      <c r="I160" s="118">
        <f t="shared" si="6"/>
        <v>0.45999999999999996</v>
      </c>
      <c r="J160" s="22">
        <f t="shared" si="6"/>
        <v>400</v>
      </c>
      <c r="K160" s="22">
        <f t="shared" si="6"/>
        <v>13.01</v>
      </c>
      <c r="L160" s="22">
        <f t="shared" si="6"/>
        <v>12.62</v>
      </c>
      <c r="M160" s="22">
        <f t="shared" si="6"/>
        <v>13.57</v>
      </c>
      <c r="N160" s="42">
        <f t="shared" si="6"/>
        <v>219.62</v>
      </c>
      <c r="O160" s="118">
        <f t="shared" si="6"/>
        <v>0.41</v>
      </c>
    </row>
    <row r="161" spans="2:15" ht="13.5" thickBot="1">
      <c r="B161" s="20"/>
      <c r="C161" s="24"/>
      <c r="D161" s="22"/>
      <c r="E161" s="22"/>
      <c r="F161" s="22"/>
      <c r="G161" s="22"/>
      <c r="H161" s="42"/>
      <c r="I161" s="123"/>
      <c r="J161" s="22"/>
      <c r="K161" s="22"/>
      <c r="L161" s="22"/>
      <c r="M161" s="22"/>
      <c r="N161" s="42"/>
      <c r="O161" s="123"/>
    </row>
    <row r="162" spans="2:15" ht="13.5" thickBot="1">
      <c r="B162" s="20"/>
      <c r="C162" s="24" t="s">
        <v>10</v>
      </c>
      <c r="D162" s="22">
        <f>D139+D145+D155+D160</f>
        <v>1345</v>
      </c>
      <c r="E162" s="22">
        <f>E139+E145+E155+E160</f>
        <v>44.540000000000006</v>
      </c>
      <c r="F162" s="22">
        <f>F139+F155+F160</f>
        <v>54.064000000000007</v>
      </c>
      <c r="G162" s="22">
        <f>G139+G145+G155+G160</f>
        <v>213.17</v>
      </c>
      <c r="H162" s="42">
        <f>H139+H145+H155+H160</f>
        <v>1508.4699999999998</v>
      </c>
      <c r="I162" s="120">
        <f>I139+I145+I155+I160</f>
        <v>12.100000000000001</v>
      </c>
      <c r="J162" s="22">
        <f>J139+J145+J155+J160</f>
        <v>1565</v>
      </c>
      <c r="K162" s="22">
        <f>K139+K145+K155+K160</f>
        <v>73.94</v>
      </c>
      <c r="L162" s="22">
        <f>L139+L155+L160</f>
        <v>65.632000000000005</v>
      </c>
      <c r="M162" s="22">
        <f>M139+M145+M155+M160</f>
        <v>213.29999999999998</v>
      </c>
      <c r="N162" s="42">
        <f>N139+N145+N155+N160</f>
        <v>1766.29</v>
      </c>
      <c r="O162" s="120">
        <f>O139+O145+O155+O160</f>
        <v>14.21</v>
      </c>
    </row>
    <row r="164" spans="2:15" ht="17.25">
      <c r="B164" s="1"/>
      <c r="D164" s="2"/>
    </row>
    <row r="166" spans="2:15">
      <c r="B166" s="3"/>
    </row>
    <row r="168" spans="2:15">
      <c r="B168" s="3"/>
    </row>
    <row r="169" spans="2:15">
      <c r="B169" s="3"/>
    </row>
    <row r="170" spans="2:15">
      <c r="B170" s="3"/>
    </row>
    <row r="171" spans="2:15">
      <c r="B171" s="3"/>
    </row>
    <row r="172" spans="2:15">
      <c r="C172" s="26"/>
    </row>
    <row r="173" spans="2:15" ht="17.25">
      <c r="B173" s="4"/>
      <c r="C173" s="26"/>
      <c r="F173" s="74" t="s">
        <v>62</v>
      </c>
      <c r="G173" s="75"/>
      <c r="H173" s="75"/>
    </row>
    <row r="174" spans="2:15" ht="13.5" thickBot="1">
      <c r="C174" s="26"/>
      <c r="D174" s="26"/>
      <c r="H174" s="27"/>
    </row>
    <row r="175" spans="2:15" ht="13.5" thickBot="1">
      <c r="B175" s="68"/>
      <c r="C175" s="68"/>
      <c r="D175" s="42"/>
      <c r="E175" s="43"/>
      <c r="F175" s="5"/>
      <c r="G175" s="5"/>
      <c r="H175" s="72" t="s">
        <v>146</v>
      </c>
      <c r="I175" s="73"/>
      <c r="J175" s="70"/>
      <c r="K175" s="71"/>
      <c r="L175" s="71"/>
      <c r="M175" s="71"/>
      <c r="N175" s="72" t="s">
        <v>124</v>
      </c>
      <c r="O175" s="73"/>
    </row>
    <row r="176" spans="2:15" ht="51.75" thickBot="1">
      <c r="B176" s="67" t="s">
        <v>0</v>
      </c>
      <c r="C176" s="10" t="s">
        <v>1</v>
      </c>
      <c r="D176" s="67" t="s">
        <v>2</v>
      </c>
      <c r="E176" s="113" t="s">
        <v>3</v>
      </c>
      <c r="F176" s="111"/>
      <c r="G176" s="114"/>
      <c r="H176" s="108" t="s">
        <v>4</v>
      </c>
      <c r="I176" s="127" t="s">
        <v>79</v>
      </c>
      <c r="J176" s="128" t="s">
        <v>2</v>
      </c>
      <c r="K176" s="113" t="s">
        <v>3</v>
      </c>
      <c r="L176" s="111"/>
      <c r="M176" s="114"/>
      <c r="N176" s="108" t="s">
        <v>4</v>
      </c>
      <c r="O176" s="127" t="s">
        <v>79</v>
      </c>
    </row>
    <row r="177" spans="2:15" ht="13.5" thickBot="1">
      <c r="B177" s="7"/>
      <c r="C177" s="64" t="s">
        <v>126</v>
      </c>
      <c r="D177" s="9"/>
      <c r="E177" s="60" t="s">
        <v>5</v>
      </c>
      <c r="F177" s="61" t="s">
        <v>6</v>
      </c>
      <c r="G177" s="60" t="s">
        <v>7</v>
      </c>
      <c r="H177" s="35"/>
      <c r="I177" s="46"/>
      <c r="J177" s="9"/>
      <c r="K177" s="10" t="s">
        <v>5</v>
      </c>
      <c r="L177" s="11" t="s">
        <v>6</v>
      </c>
      <c r="M177" s="10" t="s">
        <v>7</v>
      </c>
      <c r="N177" s="35"/>
      <c r="O177" s="46"/>
    </row>
    <row r="178" spans="2:15" ht="13.5" thickBot="1">
      <c r="B178" s="28" t="s">
        <v>20</v>
      </c>
      <c r="C178" s="12" t="s">
        <v>21</v>
      </c>
      <c r="D178" s="10">
        <v>150</v>
      </c>
      <c r="E178" s="10">
        <v>5.07</v>
      </c>
      <c r="F178" s="10">
        <v>7.8</v>
      </c>
      <c r="G178" s="10">
        <v>19.3</v>
      </c>
      <c r="H178" s="99">
        <v>168.7</v>
      </c>
      <c r="I178" s="129">
        <v>0.67</v>
      </c>
      <c r="J178" s="10">
        <v>200</v>
      </c>
      <c r="K178" s="10">
        <v>7.86</v>
      </c>
      <c r="L178" s="10">
        <v>39.950000000000003</v>
      </c>
      <c r="M178" s="10">
        <v>28.65</v>
      </c>
      <c r="N178" s="99">
        <v>231.1</v>
      </c>
      <c r="O178" s="129">
        <v>2</v>
      </c>
    </row>
    <row r="179" spans="2:15" ht="13.5" thickBot="1">
      <c r="B179" s="29" t="s">
        <v>44</v>
      </c>
      <c r="C179" s="16" t="s">
        <v>45</v>
      </c>
      <c r="D179" s="29" t="s">
        <v>83</v>
      </c>
      <c r="E179" s="15">
        <v>3.13</v>
      </c>
      <c r="F179" s="15">
        <v>4.33</v>
      </c>
      <c r="G179" s="15">
        <v>20.149999999999999</v>
      </c>
      <c r="H179" s="100">
        <v>108.43</v>
      </c>
      <c r="I179" s="117"/>
      <c r="J179" s="15">
        <v>45</v>
      </c>
      <c r="K179" s="15">
        <v>3.13</v>
      </c>
      <c r="L179" s="15">
        <v>4.33</v>
      </c>
      <c r="M179" s="15">
        <v>20.149999999999999</v>
      </c>
      <c r="N179" s="100">
        <v>108.43</v>
      </c>
      <c r="O179" s="15"/>
    </row>
    <row r="180" spans="2:15" ht="13.5" thickBot="1">
      <c r="B180" s="28" t="s">
        <v>26</v>
      </c>
      <c r="C180" s="18" t="s">
        <v>27</v>
      </c>
      <c r="D180" s="19">
        <v>150</v>
      </c>
      <c r="E180" s="10">
        <v>0.93</v>
      </c>
      <c r="F180" s="10">
        <v>0.06</v>
      </c>
      <c r="G180" s="10">
        <v>1.95</v>
      </c>
      <c r="H180" s="99">
        <v>33.86</v>
      </c>
      <c r="I180" s="117"/>
      <c r="J180" s="19">
        <v>200</v>
      </c>
      <c r="K180" s="10">
        <v>7.0000000000000007E-2</v>
      </c>
      <c r="L180" s="10">
        <v>0.02</v>
      </c>
      <c r="M180" s="10">
        <v>10.51</v>
      </c>
      <c r="N180" s="99">
        <v>42.1</v>
      </c>
      <c r="O180" s="15"/>
    </row>
    <row r="181" spans="2:15" ht="13.5" thickBot="1">
      <c r="B181" s="28"/>
      <c r="C181" s="18"/>
      <c r="D181" s="19"/>
      <c r="E181" s="10"/>
      <c r="F181" s="10"/>
      <c r="G181" s="10"/>
      <c r="H181" s="99"/>
      <c r="I181" s="117"/>
      <c r="J181" s="19"/>
      <c r="K181" s="10"/>
      <c r="L181" s="10"/>
      <c r="M181" s="10"/>
      <c r="N181" s="99"/>
      <c r="O181" s="121"/>
    </row>
    <row r="182" spans="2:15" ht="13.5" thickBot="1">
      <c r="B182" s="29"/>
      <c r="C182" s="21" t="s">
        <v>72</v>
      </c>
      <c r="D182" s="41">
        <f t="shared" ref="D182:I182" si="7">D178+D179+D180</f>
        <v>335</v>
      </c>
      <c r="E182" s="22">
        <f t="shared" si="7"/>
        <v>9.129999999999999</v>
      </c>
      <c r="F182" s="22">
        <f t="shared" si="7"/>
        <v>12.19</v>
      </c>
      <c r="G182" s="22">
        <f t="shared" si="7"/>
        <v>41.400000000000006</v>
      </c>
      <c r="H182" s="42">
        <f t="shared" si="7"/>
        <v>310.99</v>
      </c>
      <c r="I182" s="118">
        <f t="shared" si="7"/>
        <v>0.67</v>
      </c>
      <c r="J182" s="41" t="s">
        <v>121</v>
      </c>
      <c r="K182" s="22">
        <f t="shared" ref="K182:O182" si="8">K178+K179+K180</f>
        <v>11.06</v>
      </c>
      <c r="L182" s="22">
        <f t="shared" si="8"/>
        <v>44.300000000000004</v>
      </c>
      <c r="M182" s="22">
        <f t="shared" si="8"/>
        <v>59.309999999999995</v>
      </c>
      <c r="N182" s="42">
        <f t="shared" si="8"/>
        <v>381.63</v>
      </c>
      <c r="O182" s="118">
        <f t="shared" si="8"/>
        <v>2</v>
      </c>
    </row>
    <row r="183" spans="2:15" ht="13.5" thickBot="1">
      <c r="B183" s="29"/>
      <c r="C183" s="21"/>
      <c r="D183" s="41"/>
      <c r="E183" s="22"/>
      <c r="F183" s="22"/>
      <c r="G183" s="22"/>
      <c r="H183" s="42"/>
      <c r="I183" s="118"/>
      <c r="J183" s="41"/>
      <c r="K183" s="22"/>
      <c r="L183" s="22"/>
      <c r="M183" s="22"/>
      <c r="N183" s="42"/>
      <c r="O183" s="118"/>
    </row>
    <row r="184" spans="2:15" ht="13.5" thickBot="1">
      <c r="B184" s="29"/>
      <c r="C184" s="22" t="s">
        <v>69</v>
      </c>
      <c r="D184" s="15"/>
      <c r="E184" s="15"/>
      <c r="F184" s="15"/>
      <c r="G184" s="15"/>
      <c r="H184" s="100"/>
      <c r="I184" s="117"/>
      <c r="J184" s="15"/>
      <c r="K184" s="15"/>
      <c r="L184" s="15"/>
      <c r="M184" s="15"/>
      <c r="N184" s="100"/>
      <c r="O184" s="117"/>
    </row>
    <row r="185" spans="2:15" ht="13.5" thickBot="1">
      <c r="B185" s="29" t="s">
        <v>130</v>
      </c>
      <c r="C185" s="16" t="s">
        <v>129</v>
      </c>
      <c r="D185" s="15">
        <v>160</v>
      </c>
      <c r="E185" s="15">
        <v>4.3499999999999996</v>
      </c>
      <c r="F185" s="15">
        <v>3.75</v>
      </c>
      <c r="G185" s="15">
        <v>6</v>
      </c>
      <c r="H185" s="100">
        <v>75</v>
      </c>
      <c r="I185" s="22">
        <v>1.3</v>
      </c>
      <c r="J185" s="15">
        <v>200</v>
      </c>
      <c r="K185" s="15">
        <v>6</v>
      </c>
      <c r="L185" s="15">
        <v>0.1</v>
      </c>
      <c r="M185" s="15">
        <v>85.98</v>
      </c>
      <c r="N185" s="100">
        <v>97.4</v>
      </c>
      <c r="O185" s="22">
        <v>1.4</v>
      </c>
    </row>
    <row r="186" spans="2:15" ht="13.5" thickBot="1">
      <c r="B186" s="30"/>
      <c r="C186" s="14"/>
      <c r="D186" s="37"/>
      <c r="E186" s="37"/>
      <c r="F186" s="37"/>
      <c r="G186" s="37"/>
      <c r="H186" s="101"/>
      <c r="I186" s="22"/>
      <c r="J186" s="37"/>
      <c r="K186" s="37"/>
      <c r="L186" s="37"/>
      <c r="M186" s="37"/>
      <c r="N186" s="101"/>
      <c r="O186" s="22"/>
    </row>
    <row r="187" spans="2:15" ht="13.5" thickBot="1">
      <c r="B187" s="30"/>
      <c r="C187" s="21" t="s">
        <v>9</v>
      </c>
      <c r="D187" s="22">
        <f>D185+D186</f>
        <v>160</v>
      </c>
      <c r="E187" s="22">
        <f>E185+E186</f>
        <v>4.3499999999999996</v>
      </c>
      <c r="F187" s="22"/>
      <c r="G187" s="22">
        <f>G185+G186</f>
        <v>6</v>
      </c>
      <c r="H187" s="42">
        <f>H185+H186</f>
        <v>75</v>
      </c>
      <c r="I187" s="22">
        <v>3.34</v>
      </c>
      <c r="J187" s="22">
        <f>J185+J186</f>
        <v>200</v>
      </c>
      <c r="K187" s="22">
        <f>K185+K186</f>
        <v>6</v>
      </c>
      <c r="L187" s="22"/>
      <c r="M187" s="22">
        <f>M185+M186</f>
        <v>85.98</v>
      </c>
      <c r="N187" s="42">
        <f>N185+N186</f>
        <v>97.4</v>
      </c>
      <c r="O187" s="22">
        <v>3.34</v>
      </c>
    </row>
    <row r="188" spans="2:15" ht="13.5" thickBot="1">
      <c r="B188" s="30"/>
      <c r="C188" s="92"/>
      <c r="D188" s="54"/>
      <c r="E188" s="54"/>
      <c r="F188" s="54"/>
      <c r="G188" s="54"/>
      <c r="H188" s="54"/>
      <c r="I188" s="122"/>
      <c r="J188" s="54"/>
      <c r="K188" s="54"/>
      <c r="L188" s="54"/>
      <c r="M188" s="54"/>
      <c r="N188" s="54"/>
      <c r="O188" s="122"/>
    </row>
    <row r="189" spans="2:15" ht="13.5" thickBot="1">
      <c r="B189" s="30"/>
      <c r="C189" s="32" t="s">
        <v>24</v>
      </c>
      <c r="D189" s="6"/>
      <c r="E189" s="102"/>
      <c r="F189" s="102"/>
      <c r="G189" s="102"/>
      <c r="H189" s="102"/>
      <c r="I189" s="117"/>
      <c r="J189" s="102"/>
      <c r="K189" s="102"/>
      <c r="L189" s="102"/>
      <c r="M189" s="102"/>
      <c r="N189" s="102"/>
      <c r="O189" s="117"/>
    </row>
    <row r="190" spans="2:15" ht="13.5" thickBot="1">
      <c r="B190" s="28" t="s">
        <v>131</v>
      </c>
      <c r="C190" s="25" t="s">
        <v>132</v>
      </c>
      <c r="D190" s="10">
        <v>40</v>
      </c>
      <c r="E190" s="10">
        <v>0.83</v>
      </c>
      <c r="F190" s="10">
        <v>3.55</v>
      </c>
      <c r="G190" s="10">
        <v>4.25</v>
      </c>
      <c r="H190" s="99">
        <v>51.76</v>
      </c>
      <c r="I190" s="117">
        <v>2.4</v>
      </c>
      <c r="J190" s="10">
        <v>60</v>
      </c>
      <c r="K190" s="10">
        <v>0.85</v>
      </c>
      <c r="L190" s="10">
        <v>5.05</v>
      </c>
      <c r="M190" s="10">
        <v>5.0199999999999996</v>
      </c>
      <c r="N190" s="99">
        <v>68.89</v>
      </c>
      <c r="O190" s="117">
        <v>4.3</v>
      </c>
    </row>
    <row r="191" spans="2:15" ht="13.5" thickBot="1">
      <c r="B191" s="29" t="s">
        <v>84</v>
      </c>
      <c r="C191" s="17" t="s">
        <v>85</v>
      </c>
      <c r="D191" s="15">
        <v>180</v>
      </c>
      <c r="E191" s="15">
        <v>5.99</v>
      </c>
      <c r="F191" s="15">
        <v>14.28</v>
      </c>
      <c r="G191" s="15">
        <v>4.0599999999999996</v>
      </c>
      <c r="H191" s="100">
        <v>357.12</v>
      </c>
      <c r="I191" s="117">
        <v>22.01</v>
      </c>
      <c r="J191" s="15">
        <v>200</v>
      </c>
      <c r="K191" s="15">
        <v>6.66</v>
      </c>
      <c r="L191" s="15">
        <v>15.86</v>
      </c>
      <c r="M191" s="15">
        <v>56.81</v>
      </c>
      <c r="N191" s="100">
        <v>396</v>
      </c>
      <c r="O191" s="117">
        <v>36.68</v>
      </c>
    </row>
    <row r="192" spans="2:15" ht="13.5" thickBot="1">
      <c r="B192" s="29" t="s">
        <v>36</v>
      </c>
      <c r="C192" s="17" t="s">
        <v>37</v>
      </c>
      <c r="D192" s="15">
        <v>180</v>
      </c>
      <c r="E192" s="15">
        <v>7.84</v>
      </c>
      <c r="F192" s="15">
        <v>12.96</v>
      </c>
      <c r="G192" s="15">
        <v>19.03</v>
      </c>
      <c r="H192" s="100">
        <v>291</v>
      </c>
      <c r="I192" s="117">
        <v>10.24</v>
      </c>
      <c r="J192" s="15">
        <v>240</v>
      </c>
      <c r="K192" s="15">
        <v>10.45</v>
      </c>
      <c r="L192" s="15">
        <v>6.5</v>
      </c>
      <c r="M192" s="15">
        <v>17.54</v>
      </c>
      <c r="N192" s="100">
        <v>388</v>
      </c>
      <c r="O192" s="117">
        <v>18.32</v>
      </c>
    </row>
    <row r="193" spans="2:15" ht="13.5" thickBot="1">
      <c r="B193" s="29" t="s">
        <v>13</v>
      </c>
      <c r="C193" s="17" t="s">
        <v>8</v>
      </c>
      <c r="D193" s="15">
        <v>40</v>
      </c>
      <c r="E193" s="15">
        <v>1.44</v>
      </c>
      <c r="F193" s="15">
        <v>0.36</v>
      </c>
      <c r="G193" s="15">
        <v>12.48</v>
      </c>
      <c r="H193" s="100">
        <v>59.4</v>
      </c>
      <c r="I193" s="117"/>
      <c r="J193" s="15">
        <v>40</v>
      </c>
      <c r="K193" s="15">
        <v>3.1</v>
      </c>
      <c r="L193" s="15">
        <v>0.2</v>
      </c>
      <c r="M193" s="15">
        <v>20.100000000000001</v>
      </c>
      <c r="N193" s="100">
        <v>94.7</v>
      </c>
      <c r="O193" s="15"/>
    </row>
    <row r="194" spans="2:15" ht="13.5" thickBot="1">
      <c r="B194" s="29" t="s">
        <v>15</v>
      </c>
      <c r="C194" s="17" t="s">
        <v>75</v>
      </c>
      <c r="D194" s="15">
        <v>160</v>
      </c>
      <c r="E194" s="15">
        <v>0.16</v>
      </c>
      <c r="F194" s="15"/>
      <c r="G194" s="15">
        <v>16.43</v>
      </c>
      <c r="H194" s="100">
        <v>64.7</v>
      </c>
      <c r="I194" s="15">
        <v>0.3</v>
      </c>
      <c r="J194" s="15">
        <v>200</v>
      </c>
      <c r="K194" s="15">
        <v>0</v>
      </c>
      <c r="L194" s="15">
        <v>0</v>
      </c>
      <c r="M194" s="15">
        <v>26.74</v>
      </c>
      <c r="N194" s="100">
        <v>103.2</v>
      </c>
      <c r="O194" s="15">
        <v>0.06</v>
      </c>
    </row>
    <row r="195" spans="2:15" ht="13.5" thickBot="1">
      <c r="B195" s="29"/>
      <c r="C195" s="17"/>
      <c r="D195" s="15"/>
      <c r="E195" s="15"/>
      <c r="F195" s="15"/>
      <c r="G195" s="15"/>
      <c r="H195" s="100"/>
      <c r="I195" s="15"/>
      <c r="J195" s="15"/>
      <c r="K195" s="15"/>
      <c r="L195" s="15"/>
      <c r="M195" s="15"/>
      <c r="N195" s="100"/>
      <c r="O195" s="15"/>
    </row>
    <row r="196" spans="2:15" ht="13.5" thickBot="1">
      <c r="B196" s="29"/>
      <c r="C196" s="24" t="s">
        <v>9</v>
      </c>
      <c r="D196" s="22">
        <f>D190+D191+D192+D193+D194+D195</f>
        <v>600</v>
      </c>
      <c r="E196" s="22">
        <f>E190+E191+E192+E193+E194+E195</f>
        <v>16.260000000000002</v>
      </c>
      <c r="F196" s="22">
        <f>F190+F191+F192+F193+F194+F195</f>
        <v>31.15</v>
      </c>
      <c r="G196" s="22">
        <f>G190+G191+G192+G193+G194+G195</f>
        <v>56.25</v>
      </c>
      <c r="H196" s="42">
        <f>H190+H191+H192+H193+H194+H195</f>
        <v>823.98</v>
      </c>
      <c r="I196" s="118">
        <f>I190+I191+I192+I193+I194+I195</f>
        <v>34.949999999999996</v>
      </c>
      <c r="J196" s="22">
        <f>J190+J191+J192+J193+J194+J195</f>
        <v>740</v>
      </c>
      <c r="K196" s="22">
        <f>K190+K191+K192+K193+K194+K195</f>
        <v>21.060000000000002</v>
      </c>
      <c r="L196" s="22">
        <f>L190+L191+L192+L193+L194+L195</f>
        <v>27.61</v>
      </c>
      <c r="M196" s="22">
        <f>M190+M191+M192+M193+M194+M195</f>
        <v>126.21</v>
      </c>
      <c r="N196" s="42">
        <f>N190+N191+N192+N193+N194+N195</f>
        <v>1050.79</v>
      </c>
      <c r="O196" s="118">
        <f>O190+O191+O192+O193+O194+O195</f>
        <v>59.36</v>
      </c>
    </row>
    <row r="197" spans="2:15" ht="13.5" thickBot="1">
      <c r="B197" s="29"/>
      <c r="C197" s="24"/>
      <c r="D197" s="22"/>
      <c r="E197" s="22"/>
      <c r="F197" s="22"/>
      <c r="G197" s="22"/>
      <c r="H197" s="42"/>
      <c r="I197" s="118"/>
      <c r="J197" s="22"/>
      <c r="K197" s="22"/>
      <c r="L197" s="22"/>
      <c r="M197" s="22"/>
      <c r="N197" s="42"/>
      <c r="O197" s="118"/>
    </row>
    <row r="198" spans="2:15" ht="13.5" thickBot="1">
      <c r="B198" s="29"/>
      <c r="C198" s="22" t="s">
        <v>81</v>
      </c>
      <c r="D198" s="22"/>
      <c r="E198" s="22"/>
      <c r="F198" s="22"/>
      <c r="G198" s="22"/>
      <c r="H198" s="42"/>
      <c r="I198" s="117"/>
      <c r="J198" s="22"/>
      <c r="K198" s="22"/>
      <c r="L198" s="22"/>
      <c r="M198" s="22"/>
      <c r="N198" s="42"/>
      <c r="O198" s="117"/>
    </row>
    <row r="199" spans="2:15" ht="13.5" thickBot="1">
      <c r="B199" s="31" t="s">
        <v>99</v>
      </c>
      <c r="C199" s="38" t="s">
        <v>93</v>
      </c>
      <c r="D199" s="39">
        <v>140</v>
      </c>
      <c r="E199" s="39">
        <v>6.23</v>
      </c>
      <c r="F199" s="39">
        <v>6.4</v>
      </c>
      <c r="G199" s="39">
        <v>48.67</v>
      </c>
      <c r="H199" s="103">
        <v>274.82</v>
      </c>
      <c r="I199" s="117"/>
      <c r="J199" s="39">
        <v>180</v>
      </c>
      <c r="K199" s="39">
        <v>8.01</v>
      </c>
      <c r="L199" s="39">
        <v>8.26</v>
      </c>
      <c r="M199" s="39">
        <v>62.58</v>
      </c>
      <c r="N199" s="103">
        <v>353.34</v>
      </c>
      <c r="O199" s="117"/>
    </row>
    <row r="200" spans="2:15" ht="13.5" thickBot="1">
      <c r="B200" s="31" t="s">
        <v>26</v>
      </c>
      <c r="C200" s="38" t="s">
        <v>27</v>
      </c>
      <c r="D200" s="39">
        <v>160</v>
      </c>
      <c r="E200" s="39">
        <v>0.35</v>
      </c>
      <c r="F200" s="39">
        <v>2E-3</v>
      </c>
      <c r="G200" s="39">
        <v>8.41</v>
      </c>
      <c r="H200" s="103">
        <v>33.68</v>
      </c>
      <c r="I200" s="119">
        <v>0.05</v>
      </c>
      <c r="J200" s="19">
        <v>200</v>
      </c>
      <c r="K200" s="10">
        <v>7.0000000000000007E-2</v>
      </c>
      <c r="L200" s="10">
        <v>0.02</v>
      </c>
      <c r="M200" s="10">
        <v>10.51</v>
      </c>
      <c r="N200" s="99">
        <v>42.1</v>
      </c>
      <c r="O200" s="15"/>
    </row>
    <row r="201" spans="2:15" ht="13.5" thickBot="1">
      <c r="B201" s="31"/>
      <c r="C201" s="38"/>
      <c r="D201" s="39"/>
      <c r="E201" s="39"/>
      <c r="F201" s="39"/>
      <c r="G201" s="39"/>
      <c r="H201" s="103"/>
      <c r="I201" s="119"/>
      <c r="J201" s="19"/>
      <c r="K201" s="10"/>
      <c r="L201" s="10"/>
      <c r="M201" s="10"/>
      <c r="N201" s="99"/>
      <c r="O201" s="121"/>
    </row>
    <row r="202" spans="2:15" ht="13.5" thickBot="1">
      <c r="B202" s="31"/>
      <c r="C202" s="24" t="s">
        <v>72</v>
      </c>
      <c r="D202" s="22">
        <f t="shared" ref="D202:O202" si="9">D199+D200</f>
        <v>300</v>
      </c>
      <c r="E202" s="22">
        <f t="shared" si="9"/>
        <v>6.58</v>
      </c>
      <c r="F202" s="22">
        <f t="shared" si="9"/>
        <v>6.4020000000000001</v>
      </c>
      <c r="G202" s="22">
        <f t="shared" si="9"/>
        <v>57.08</v>
      </c>
      <c r="H202" s="42">
        <f t="shared" si="9"/>
        <v>308.5</v>
      </c>
      <c r="I202" s="118">
        <f t="shared" si="9"/>
        <v>0.05</v>
      </c>
      <c r="J202" s="22">
        <f t="shared" si="9"/>
        <v>380</v>
      </c>
      <c r="K202" s="22">
        <f t="shared" si="9"/>
        <v>8.08</v>
      </c>
      <c r="L202" s="22">
        <f t="shared" si="9"/>
        <v>8.2799999999999994</v>
      </c>
      <c r="M202" s="22">
        <f t="shared" si="9"/>
        <v>73.09</v>
      </c>
      <c r="N202" s="42">
        <f t="shared" si="9"/>
        <v>395.44</v>
      </c>
      <c r="O202" s="118">
        <f t="shared" si="9"/>
        <v>0</v>
      </c>
    </row>
    <row r="203" spans="2:15" ht="13.5" thickBot="1">
      <c r="B203" s="31"/>
      <c r="C203" s="24"/>
      <c r="D203" s="22"/>
      <c r="E203" s="22"/>
      <c r="F203" s="22"/>
      <c r="G203" s="22"/>
      <c r="H203" s="42"/>
      <c r="I203" s="123"/>
      <c r="J203" s="22"/>
      <c r="K203" s="22"/>
      <c r="L203" s="22"/>
      <c r="M203" s="22"/>
      <c r="N203" s="42"/>
      <c r="O203" s="123"/>
    </row>
    <row r="204" spans="2:15" ht="13.5" thickBot="1">
      <c r="B204" s="20"/>
      <c r="C204" s="24" t="s">
        <v>10</v>
      </c>
      <c r="D204" s="41">
        <f>D182+D187+D196+D202</f>
        <v>1395</v>
      </c>
      <c r="E204" s="23">
        <f>E182+E187+E196+E202</f>
        <v>36.32</v>
      </c>
      <c r="F204" s="24">
        <f>F182+F187+F196+F202</f>
        <v>49.741999999999997</v>
      </c>
      <c r="G204" s="22">
        <f>G182+G187+G196+G202</f>
        <v>160.73000000000002</v>
      </c>
      <c r="H204" s="36">
        <f>H182+H187+H196+H202</f>
        <v>1518.47</v>
      </c>
      <c r="I204" s="45">
        <f>I182+I187+I196+I202</f>
        <v>39.009999999999991</v>
      </c>
      <c r="J204" s="41">
        <f>J182+J187+J196+J202</f>
        <v>1765</v>
      </c>
      <c r="K204" s="23">
        <f>K182+K187+K196+K202</f>
        <v>46.2</v>
      </c>
      <c r="L204" s="24">
        <f>L182+L187+L196+L202</f>
        <v>80.19</v>
      </c>
      <c r="M204" s="22">
        <f>M182+M187+M196+M202</f>
        <v>344.59000000000003</v>
      </c>
      <c r="N204" s="36">
        <f>N182+N187+N196+N202</f>
        <v>1925.26</v>
      </c>
      <c r="O204" s="45">
        <f>O182+O187+O196+O202</f>
        <v>64.7</v>
      </c>
    </row>
    <row r="206" spans="2:15" ht="17.25">
      <c r="B206" s="1"/>
      <c r="D206" s="2"/>
    </row>
    <row r="208" spans="2:15">
      <c r="B208" s="3"/>
    </row>
    <row r="210" spans="2:15">
      <c r="B210" s="3"/>
    </row>
    <row r="211" spans="2:15">
      <c r="B211" s="3"/>
    </row>
    <row r="212" spans="2:15">
      <c r="B212" s="3"/>
    </row>
    <row r="213" spans="2:15">
      <c r="B213" s="3"/>
    </row>
    <row r="214" spans="2:15">
      <c r="C214" s="26"/>
    </row>
    <row r="215" spans="2:15" ht="17.25">
      <c r="B215" s="4"/>
      <c r="C215" s="26"/>
      <c r="F215" s="74" t="s">
        <v>122</v>
      </c>
      <c r="G215" s="75"/>
      <c r="H215" s="75"/>
    </row>
    <row r="216" spans="2:15" ht="13.5" thickBot="1">
      <c r="C216" s="26"/>
      <c r="D216" s="26"/>
      <c r="H216" s="27"/>
    </row>
    <row r="217" spans="2:15" ht="13.5" thickBot="1">
      <c r="B217" s="69"/>
      <c r="C217" s="69"/>
      <c r="D217" s="42"/>
      <c r="E217" s="43"/>
      <c r="F217" s="5"/>
      <c r="G217" s="5"/>
      <c r="H217" s="72" t="s">
        <v>146</v>
      </c>
      <c r="I217" s="73"/>
      <c r="J217" s="70"/>
      <c r="K217" s="71"/>
      <c r="L217" s="71"/>
      <c r="M217" s="71"/>
      <c r="N217" s="72" t="s">
        <v>124</v>
      </c>
      <c r="O217" s="73"/>
    </row>
    <row r="218" spans="2:15" ht="51.75" thickBot="1">
      <c r="B218" s="62" t="s">
        <v>0</v>
      </c>
      <c r="C218" s="93" t="s">
        <v>1</v>
      </c>
      <c r="D218" s="62" t="s">
        <v>2</v>
      </c>
      <c r="E218" s="96" t="s">
        <v>3</v>
      </c>
      <c r="F218" s="97"/>
      <c r="G218" s="98"/>
      <c r="H218" s="62" t="s">
        <v>4</v>
      </c>
      <c r="I218" s="130" t="s">
        <v>79</v>
      </c>
      <c r="J218" s="116" t="s">
        <v>2</v>
      </c>
      <c r="K218" s="113" t="s">
        <v>3</v>
      </c>
      <c r="L218" s="111"/>
      <c r="M218" s="114"/>
      <c r="N218" s="108" t="s">
        <v>4</v>
      </c>
      <c r="O218" s="15" t="s">
        <v>79</v>
      </c>
    </row>
    <row r="219" spans="2:15" ht="13.5" thickBot="1">
      <c r="B219" s="7"/>
      <c r="C219" s="64" t="s">
        <v>126</v>
      </c>
      <c r="D219" s="9"/>
      <c r="E219" s="60" t="s">
        <v>5</v>
      </c>
      <c r="F219" s="61" t="s">
        <v>6</v>
      </c>
      <c r="G219" s="60" t="s">
        <v>7</v>
      </c>
      <c r="H219" s="35"/>
      <c r="I219" s="46"/>
      <c r="J219" s="9"/>
      <c r="K219" s="10" t="s">
        <v>5</v>
      </c>
      <c r="L219" s="11" t="s">
        <v>6</v>
      </c>
      <c r="M219" s="10" t="s">
        <v>7</v>
      </c>
      <c r="N219" s="35"/>
      <c r="O219" s="46"/>
    </row>
    <row r="220" spans="2:15" ht="13.5" thickBot="1">
      <c r="B220" s="28" t="s">
        <v>90</v>
      </c>
      <c r="C220" s="12" t="s">
        <v>54</v>
      </c>
      <c r="D220" s="10">
        <v>150</v>
      </c>
      <c r="E220" s="10">
        <v>3.1</v>
      </c>
      <c r="F220" s="10">
        <v>2.6</v>
      </c>
      <c r="G220" s="10">
        <v>13</v>
      </c>
      <c r="H220" s="99">
        <v>39.1</v>
      </c>
      <c r="I220" s="117"/>
      <c r="J220" s="10">
        <v>200</v>
      </c>
      <c r="K220" s="10">
        <v>7.42</v>
      </c>
      <c r="L220" s="10">
        <v>9.36</v>
      </c>
      <c r="M220" s="10">
        <v>25.74</v>
      </c>
      <c r="N220" s="99">
        <v>216.02</v>
      </c>
      <c r="O220" s="117"/>
    </row>
    <row r="221" spans="2:15" ht="19.5" customHeight="1" thickBot="1">
      <c r="B221" s="29" t="s">
        <v>139</v>
      </c>
      <c r="C221" s="16" t="s">
        <v>140</v>
      </c>
      <c r="D221" s="15">
        <v>40</v>
      </c>
      <c r="E221" s="15">
        <v>4.51</v>
      </c>
      <c r="F221" s="15">
        <v>6.79</v>
      </c>
      <c r="G221" s="15">
        <v>15.15</v>
      </c>
      <c r="H221" s="100">
        <v>133.83000000000001</v>
      </c>
      <c r="I221" s="15">
        <v>0.08</v>
      </c>
      <c r="J221" s="15">
        <v>50</v>
      </c>
      <c r="K221" s="15">
        <v>6.22</v>
      </c>
      <c r="L221" s="15">
        <v>7.42</v>
      </c>
      <c r="M221" s="15">
        <v>20.149999999999999</v>
      </c>
      <c r="N221" s="100">
        <v>168.2</v>
      </c>
      <c r="O221" s="15">
        <v>8.0000000000000002E-3</v>
      </c>
    </row>
    <row r="222" spans="2:15" ht="13.5" thickBot="1">
      <c r="B222" s="28" t="s">
        <v>26</v>
      </c>
      <c r="C222" s="18" t="s">
        <v>27</v>
      </c>
      <c r="D222" s="19">
        <v>150</v>
      </c>
      <c r="E222" s="10">
        <v>0.93</v>
      </c>
      <c r="F222" s="10">
        <v>0.06</v>
      </c>
      <c r="G222" s="10">
        <v>1.95</v>
      </c>
      <c r="H222" s="99">
        <v>33.86</v>
      </c>
      <c r="I222" s="117"/>
      <c r="J222" s="19">
        <v>200</v>
      </c>
      <c r="K222" s="10">
        <v>7.0000000000000007E-2</v>
      </c>
      <c r="L222" s="10">
        <v>0.02</v>
      </c>
      <c r="M222" s="10">
        <v>10.51</v>
      </c>
      <c r="N222" s="99">
        <v>42.1</v>
      </c>
      <c r="O222" s="15"/>
    </row>
    <row r="223" spans="2:15" ht="13.5" thickBot="1">
      <c r="B223" s="28"/>
      <c r="C223" s="18"/>
      <c r="D223" s="19"/>
      <c r="E223" s="10"/>
      <c r="F223" s="10"/>
      <c r="G223" s="10"/>
      <c r="H223" s="99"/>
      <c r="I223" s="117"/>
      <c r="J223" s="19"/>
      <c r="K223" s="10"/>
      <c r="L223" s="10"/>
      <c r="M223" s="10"/>
      <c r="N223" s="99"/>
      <c r="O223" s="121"/>
    </row>
    <row r="224" spans="2:15" ht="13.5" thickBot="1">
      <c r="B224" s="29"/>
      <c r="C224" s="21" t="s">
        <v>72</v>
      </c>
      <c r="D224" s="41">
        <f t="shared" ref="D224:O224" si="10">D220+D221+D222</f>
        <v>340</v>
      </c>
      <c r="E224" s="22">
        <f>E220+E221+E222</f>
        <v>8.5399999999999991</v>
      </c>
      <c r="F224" s="22">
        <f>F220+F221+F222</f>
        <v>9.4500000000000011</v>
      </c>
      <c r="G224" s="22">
        <f t="shared" si="10"/>
        <v>30.099999999999998</v>
      </c>
      <c r="H224" s="42">
        <f t="shared" si="10"/>
        <v>206.79000000000002</v>
      </c>
      <c r="I224" s="118">
        <f t="shared" si="10"/>
        <v>0.08</v>
      </c>
      <c r="J224" s="41">
        <f t="shared" si="10"/>
        <v>450</v>
      </c>
      <c r="K224" s="22">
        <f>K220+K221+K222</f>
        <v>13.71</v>
      </c>
      <c r="L224" s="22">
        <f>L220+L221+L222</f>
        <v>16.8</v>
      </c>
      <c r="M224" s="22">
        <f t="shared" si="10"/>
        <v>56.4</v>
      </c>
      <c r="N224" s="42">
        <f t="shared" si="10"/>
        <v>426.32000000000005</v>
      </c>
      <c r="O224" s="118">
        <f t="shared" si="10"/>
        <v>8.0000000000000002E-3</v>
      </c>
    </row>
    <row r="225" spans="2:15" ht="13.5" thickBot="1">
      <c r="B225" s="29"/>
      <c r="C225" s="21"/>
      <c r="D225" s="41"/>
      <c r="E225" s="22"/>
      <c r="F225" s="22"/>
      <c r="G225" s="22"/>
      <c r="H225" s="42"/>
      <c r="I225" s="118"/>
      <c r="J225" s="41"/>
      <c r="K225" s="22"/>
      <c r="L225" s="22"/>
      <c r="M225" s="22"/>
      <c r="N225" s="42"/>
      <c r="O225" s="118"/>
    </row>
    <row r="226" spans="2:15" ht="13.5" thickBot="1">
      <c r="B226" s="29"/>
      <c r="C226" s="22" t="s">
        <v>69</v>
      </c>
      <c r="D226" s="15"/>
      <c r="E226" s="15"/>
      <c r="F226" s="15"/>
      <c r="G226" s="15"/>
      <c r="H226" s="100"/>
      <c r="I226" s="117"/>
      <c r="J226" s="15"/>
      <c r="K226" s="15"/>
      <c r="L226" s="15"/>
      <c r="M226" s="15"/>
      <c r="N226" s="100"/>
      <c r="O226" s="117"/>
    </row>
    <row r="227" spans="2:15" ht="13.5" thickBot="1">
      <c r="B227" s="29" t="s">
        <v>141</v>
      </c>
      <c r="C227" s="16" t="s">
        <v>142</v>
      </c>
      <c r="D227" s="15">
        <v>95</v>
      </c>
      <c r="E227" s="15">
        <v>0.44</v>
      </c>
      <c r="F227" s="15"/>
      <c r="G227" s="15">
        <v>9.8000000000000007</v>
      </c>
      <c r="H227" s="100">
        <v>44</v>
      </c>
      <c r="I227" s="22">
        <v>10</v>
      </c>
      <c r="J227" s="15">
        <v>100</v>
      </c>
      <c r="K227" s="15">
        <v>0.44</v>
      </c>
      <c r="L227" s="15"/>
      <c r="M227" s="15">
        <v>9.8000000000000007</v>
      </c>
      <c r="N227" s="100">
        <v>44</v>
      </c>
      <c r="O227" s="22">
        <v>10</v>
      </c>
    </row>
    <row r="228" spans="2:15" ht="13.5" thickBot="1">
      <c r="B228" s="30"/>
      <c r="C228" s="14"/>
      <c r="D228" s="37"/>
      <c r="E228" s="37"/>
      <c r="F228" s="37"/>
      <c r="G228" s="37"/>
      <c r="H228" s="101"/>
      <c r="I228" s="22"/>
      <c r="J228" s="37"/>
      <c r="K228" s="37"/>
      <c r="L228" s="37"/>
      <c r="M228" s="37"/>
      <c r="N228" s="101"/>
      <c r="O228" s="22"/>
    </row>
    <row r="229" spans="2:15" ht="13.5" thickBot="1">
      <c r="B229" s="30"/>
      <c r="C229" s="21" t="s">
        <v>9</v>
      </c>
      <c r="D229" s="22">
        <f>D227+D228</f>
        <v>95</v>
      </c>
      <c r="E229" s="22">
        <f>E227+E228</f>
        <v>0.44</v>
      </c>
      <c r="F229" s="22"/>
      <c r="G229" s="22">
        <f>G227+G228</f>
        <v>9.8000000000000007</v>
      </c>
      <c r="H229" s="42">
        <f>H227+H228</f>
        <v>44</v>
      </c>
      <c r="I229" s="22">
        <v>3.34</v>
      </c>
      <c r="J229" s="22">
        <f>J227+J228</f>
        <v>100</v>
      </c>
      <c r="K229" s="22">
        <f>K227+K228</f>
        <v>0.44</v>
      </c>
      <c r="L229" s="22"/>
      <c r="M229" s="22">
        <f>M227+M228</f>
        <v>9.8000000000000007</v>
      </c>
      <c r="N229" s="42">
        <f>N227+N228</f>
        <v>44</v>
      </c>
      <c r="O229" s="22">
        <v>3.34</v>
      </c>
    </row>
    <row r="230" spans="2:15" ht="13.5" thickBot="1">
      <c r="B230" s="30"/>
      <c r="C230" s="92"/>
      <c r="D230" s="54"/>
      <c r="E230" s="54"/>
      <c r="F230" s="54"/>
      <c r="G230" s="54"/>
      <c r="H230" s="54"/>
      <c r="I230" s="122"/>
      <c r="J230" s="54"/>
      <c r="K230" s="54"/>
      <c r="L230" s="54"/>
      <c r="M230" s="54"/>
      <c r="N230" s="54"/>
      <c r="O230" s="122"/>
    </row>
    <row r="231" spans="2:15" ht="13.5" thickBot="1">
      <c r="B231" s="30"/>
      <c r="C231" s="32" t="s">
        <v>24</v>
      </c>
      <c r="D231" s="6"/>
      <c r="E231" s="102"/>
      <c r="F231" s="102"/>
      <c r="G231" s="102"/>
      <c r="H231" s="102"/>
      <c r="I231" s="117"/>
      <c r="J231" s="102"/>
      <c r="K231" s="102"/>
      <c r="L231" s="102"/>
      <c r="M231" s="102"/>
      <c r="N231" s="102"/>
      <c r="O231" s="117"/>
    </row>
    <row r="232" spans="2:15" ht="13.5" thickBot="1">
      <c r="B232" s="28" t="s">
        <v>133</v>
      </c>
      <c r="C232" s="25" t="s">
        <v>134</v>
      </c>
      <c r="D232" s="10">
        <v>40</v>
      </c>
      <c r="E232" s="10">
        <v>0.54</v>
      </c>
      <c r="F232" s="10">
        <v>2.46</v>
      </c>
      <c r="G232" s="10">
        <v>3.38</v>
      </c>
      <c r="H232" s="99">
        <v>37.92</v>
      </c>
      <c r="I232" s="15">
        <v>4.0999999999999996</v>
      </c>
      <c r="J232" s="10">
        <v>60</v>
      </c>
      <c r="K232" s="10">
        <v>0.82</v>
      </c>
      <c r="L232" s="10">
        <v>3.7</v>
      </c>
      <c r="M232" s="10">
        <v>5.0599999999999996</v>
      </c>
      <c r="N232" s="99">
        <v>56.88</v>
      </c>
      <c r="O232" s="15">
        <v>6.15</v>
      </c>
    </row>
    <row r="233" spans="2:15" ht="13.5" thickBot="1">
      <c r="B233" s="29" t="s">
        <v>91</v>
      </c>
      <c r="C233" s="17" t="s">
        <v>86</v>
      </c>
      <c r="D233" s="15">
        <v>180</v>
      </c>
      <c r="E233" s="15">
        <v>9.59</v>
      </c>
      <c r="F233" s="15">
        <v>3.1</v>
      </c>
      <c r="G233" s="15">
        <v>6.93</v>
      </c>
      <c r="H233" s="100">
        <v>119.68</v>
      </c>
      <c r="I233" s="117">
        <v>6.72</v>
      </c>
      <c r="J233" s="15">
        <v>200</v>
      </c>
      <c r="K233" s="15">
        <v>4.84</v>
      </c>
      <c r="L233" s="15">
        <v>2.84</v>
      </c>
      <c r="M233" s="15">
        <v>9.76</v>
      </c>
      <c r="N233" s="100">
        <v>159.57</v>
      </c>
      <c r="O233" s="117">
        <v>8.9600000000000009</v>
      </c>
    </row>
    <row r="234" spans="2:15" ht="13.5" thickBot="1">
      <c r="B234" s="29" t="s">
        <v>52</v>
      </c>
      <c r="C234" s="17" t="s">
        <v>53</v>
      </c>
      <c r="D234" s="15">
        <v>120</v>
      </c>
      <c r="E234" s="15">
        <v>2.6</v>
      </c>
      <c r="F234" s="15">
        <v>4.43</v>
      </c>
      <c r="G234" s="15">
        <v>9</v>
      </c>
      <c r="H234" s="100">
        <v>67.3</v>
      </c>
      <c r="I234" s="117"/>
      <c r="J234" s="15">
        <v>160</v>
      </c>
      <c r="K234" s="15">
        <v>40.98</v>
      </c>
      <c r="L234" s="15">
        <v>5.86</v>
      </c>
      <c r="M234" s="15">
        <v>221.46</v>
      </c>
      <c r="N234" s="100">
        <v>80.2</v>
      </c>
      <c r="O234" s="117"/>
    </row>
    <row r="235" spans="2:15" ht="13.5" thickBot="1">
      <c r="B235" s="28" t="s">
        <v>12</v>
      </c>
      <c r="C235" s="13" t="s">
        <v>11</v>
      </c>
      <c r="D235" s="10">
        <v>60</v>
      </c>
      <c r="E235" s="10">
        <v>12.85</v>
      </c>
      <c r="F235" s="10">
        <v>10.34</v>
      </c>
      <c r="G235" s="10">
        <v>3.3</v>
      </c>
      <c r="H235" s="99">
        <v>157.49</v>
      </c>
      <c r="I235" s="117">
        <v>0.05</v>
      </c>
      <c r="J235" s="10">
        <v>80</v>
      </c>
      <c r="K235" s="10">
        <v>34.92</v>
      </c>
      <c r="L235" s="10">
        <v>24.56</v>
      </c>
      <c r="M235" s="10">
        <v>39.520000000000003</v>
      </c>
      <c r="N235" s="99">
        <v>368.66</v>
      </c>
      <c r="O235" s="117">
        <v>0.05</v>
      </c>
    </row>
    <row r="236" spans="2:15" ht="13.5" thickBot="1">
      <c r="B236" s="29" t="s">
        <v>13</v>
      </c>
      <c r="C236" s="17" t="s">
        <v>8</v>
      </c>
      <c r="D236" s="15">
        <v>40</v>
      </c>
      <c r="E236" s="15">
        <v>1.44</v>
      </c>
      <c r="F236" s="15">
        <v>0.36</v>
      </c>
      <c r="G236" s="15">
        <v>12.48</v>
      </c>
      <c r="H236" s="100">
        <v>59.4</v>
      </c>
      <c r="I236" s="117"/>
      <c r="J236" s="15">
        <v>40</v>
      </c>
      <c r="K236" s="15">
        <v>1.44</v>
      </c>
      <c r="L236" s="15">
        <v>0.36</v>
      </c>
      <c r="M236" s="15">
        <v>12.48</v>
      </c>
      <c r="N236" s="100">
        <v>59.4</v>
      </c>
      <c r="O236" s="117"/>
    </row>
    <row r="237" spans="2:15" ht="13.5" thickBot="1">
      <c r="B237" s="29" t="s">
        <v>15</v>
      </c>
      <c r="C237" s="17" t="s">
        <v>75</v>
      </c>
      <c r="D237" s="15">
        <v>160</v>
      </c>
      <c r="E237" s="15">
        <v>0.16</v>
      </c>
      <c r="F237" s="15"/>
      <c r="G237" s="15">
        <v>16.43</v>
      </c>
      <c r="H237" s="100">
        <v>64.7</v>
      </c>
      <c r="I237" s="15">
        <v>0.3</v>
      </c>
      <c r="J237" s="15">
        <v>200</v>
      </c>
      <c r="K237" s="15">
        <v>0</v>
      </c>
      <c r="L237" s="15">
        <v>0</v>
      </c>
      <c r="M237" s="15">
        <v>26.74</v>
      </c>
      <c r="N237" s="100">
        <v>103.2</v>
      </c>
      <c r="O237" s="15">
        <v>0.06</v>
      </c>
    </row>
    <row r="238" spans="2:15" ht="13.5" thickBot="1">
      <c r="B238" s="29"/>
      <c r="C238" s="17"/>
      <c r="D238" s="15"/>
      <c r="E238" s="15"/>
      <c r="F238" s="15"/>
      <c r="G238" s="15"/>
      <c r="H238" s="100"/>
      <c r="I238" s="15"/>
      <c r="J238" s="15"/>
      <c r="K238" s="15"/>
      <c r="L238" s="15"/>
      <c r="M238" s="15"/>
      <c r="N238" s="100"/>
      <c r="O238" s="15"/>
    </row>
    <row r="239" spans="2:15" ht="13.5" thickBot="1">
      <c r="B239" s="29"/>
      <c r="C239" s="24" t="s">
        <v>9</v>
      </c>
      <c r="D239" s="22">
        <f t="shared" ref="D239:O239" si="11">D232+D233+D234+D235+D236+D237</f>
        <v>600</v>
      </c>
      <c r="E239" s="22">
        <f t="shared" si="11"/>
        <v>27.18</v>
      </c>
      <c r="F239" s="22">
        <f t="shared" si="11"/>
        <v>20.689999999999998</v>
      </c>
      <c r="G239" s="22">
        <f t="shared" si="11"/>
        <v>51.52</v>
      </c>
      <c r="H239" s="42">
        <f t="shared" si="11"/>
        <v>506.49</v>
      </c>
      <c r="I239" s="22">
        <f t="shared" si="11"/>
        <v>11.170000000000002</v>
      </c>
      <c r="J239" s="22">
        <f t="shared" si="11"/>
        <v>740</v>
      </c>
      <c r="K239" s="22">
        <f t="shared" si="11"/>
        <v>83</v>
      </c>
      <c r="L239" s="22">
        <f t="shared" si="11"/>
        <v>37.32</v>
      </c>
      <c r="M239" s="22">
        <f t="shared" si="11"/>
        <v>315.02000000000004</v>
      </c>
      <c r="N239" s="42">
        <f t="shared" si="11"/>
        <v>827.91</v>
      </c>
      <c r="O239" s="22">
        <f t="shared" si="11"/>
        <v>15.220000000000002</v>
      </c>
    </row>
    <row r="240" spans="2:15" ht="13.5" thickBot="1">
      <c r="B240" s="29"/>
      <c r="C240" s="24"/>
      <c r="D240" s="22"/>
      <c r="E240" s="22"/>
      <c r="F240" s="22"/>
      <c r="G240" s="22"/>
      <c r="H240" s="42"/>
      <c r="I240" s="122"/>
      <c r="J240" s="22"/>
      <c r="K240" s="22"/>
      <c r="L240" s="22"/>
      <c r="M240" s="22"/>
      <c r="N240" s="42"/>
      <c r="O240" s="122"/>
    </row>
    <row r="241" spans="2:15" ht="13.5" thickBot="1">
      <c r="B241" s="29"/>
      <c r="C241" s="22" t="s">
        <v>81</v>
      </c>
      <c r="D241" s="22"/>
      <c r="E241" s="22"/>
      <c r="F241" s="22"/>
      <c r="G241" s="22"/>
      <c r="H241" s="42"/>
      <c r="I241" s="131"/>
      <c r="J241" s="22"/>
      <c r="K241" s="22"/>
      <c r="L241" s="22"/>
      <c r="M241" s="22"/>
      <c r="N241" s="42"/>
      <c r="O241" s="131"/>
    </row>
    <row r="242" spans="2:15" ht="13.5" thickBot="1">
      <c r="B242" s="29" t="s">
        <v>88</v>
      </c>
      <c r="C242" s="38" t="s">
        <v>87</v>
      </c>
      <c r="D242" s="39">
        <v>70</v>
      </c>
      <c r="E242" s="39">
        <v>14.23</v>
      </c>
      <c r="F242" s="39">
        <v>10.37</v>
      </c>
      <c r="G242" s="39">
        <v>33.92</v>
      </c>
      <c r="H242" s="103">
        <v>286.67</v>
      </c>
      <c r="I242" s="117">
        <v>0.06</v>
      </c>
      <c r="J242" s="39">
        <v>90</v>
      </c>
      <c r="K242" s="39">
        <v>18.29</v>
      </c>
      <c r="L242" s="39">
        <v>13.33</v>
      </c>
      <c r="M242" s="39">
        <v>43.61</v>
      </c>
      <c r="N242" s="103">
        <v>368.57</v>
      </c>
      <c r="O242" s="117">
        <v>0.11</v>
      </c>
    </row>
    <row r="243" spans="2:15" ht="13.5" thickBot="1">
      <c r="B243" s="31" t="s">
        <v>26</v>
      </c>
      <c r="C243" s="38" t="s">
        <v>27</v>
      </c>
      <c r="D243" s="39">
        <v>160</v>
      </c>
      <c r="E243" s="39">
        <v>0.35</v>
      </c>
      <c r="F243" s="39">
        <v>2E-3</v>
      </c>
      <c r="G243" s="39">
        <v>8.41</v>
      </c>
      <c r="H243" s="103">
        <v>33.68</v>
      </c>
      <c r="I243" s="119">
        <v>0.05</v>
      </c>
      <c r="J243" s="19">
        <v>200</v>
      </c>
      <c r="K243" s="10">
        <v>7.0000000000000007E-2</v>
      </c>
      <c r="L243" s="10">
        <v>0.02</v>
      </c>
      <c r="M243" s="10">
        <v>10.51</v>
      </c>
      <c r="N243" s="99">
        <v>42.1</v>
      </c>
      <c r="O243" s="15"/>
    </row>
    <row r="244" spans="2:15" ht="13.5" thickBot="1">
      <c r="B244" s="31"/>
      <c r="C244" s="38"/>
      <c r="D244" s="39"/>
      <c r="E244" s="39"/>
      <c r="F244" s="39"/>
      <c r="G244" s="39"/>
      <c r="H244" s="103"/>
      <c r="I244" s="119"/>
      <c r="J244" s="19"/>
      <c r="K244" s="10"/>
      <c r="L244" s="10"/>
      <c r="M244" s="10"/>
      <c r="N244" s="99"/>
      <c r="O244" s="121"/>
    </row>
    <row r="245" spans="2:15" ht="13.5" thickBot="1">
      <c r="B245" s="20"/>
      <c r="C245" s="24" t="s">
        <v>9</v>
      </c>
      <c r="D245" s="22">
        <f t="shared" ref="D245:O245" si="12">D242+D243</f>
        <v>230</v>
      </c>
      <c r="E245" s="22">
        <f t="shared" si="12"/>
        <v>14.58</v>
      </c>
      <c r="F245" s="22">
        <f t="shared" si="12"/>
        <v>10.372</v>
      </c>
      <c r="G245" s="22">
        <f t="shared" si="12"/>
        <v>42.33</v>
      </c>
      <c r="H245" s="42">
        <f t="shared" si="12"/>
        <v>320.35000000000002</v>
      </c>
      <c r="I245" s="117">
        <f t="shared" si="12"/>
        <v>0.11</v>
      </c>
      <c r="J245" s="22">
        <f t="shared" si="12"/>
        <v>290</v>
      </c>
      <c r="K245" s="22">
        <f t="shared" si="12"/>
        <v>18.36</v>
      </c>
      <c r="L245" s="22">
        <f t="shared" si="12"/>
        <v>13.35</v>
      </c>
      <c r="M245" s="22">
        <f t="shared" si="12"/>
        <v>54.12</v>
      </c>
      <c r="N245" s="42">
        <f t="shared" si="12"/>
        <v>410.67</v>
      </c>
      <c r="O245" s="117">
        <f t="shared" si="12"/>
        <v>0.11</v>
      </c>
    </row>
    <row r="246" spans="2:15" ht="13.5" thickBot="1">
      <c r="B246" s="20"/>
      <c r="C246" s="24"/>
      <c r="D246" s="22"/>
      <c r="E246" s="22"/>
      <c r="F246" s="22"/>
      <c r="G246" s="22"/>
      <c r="H246" s="42"/>
      <c r="I246" s="132"/>
      <c r="J246" s="22"/>
      <c r="K246" s="22"/>
      <c r="L246" s="22"/>
      <c r="M246" s="22"/>
      <c r="N246" s="42"/>
      <c r="O246" s="132"/>
    </row>
    <row r="247" spans="2:15" ht="13.5" thickBot="1">
      <c r="B247" s="20"/>
      <c r="C247" s="24" t="s">
        <v>10</v>
      </c>
      <c r="D247" s="41">
        <f t="shared" ref="D247:O247" si="13">D224+D229+D239+D245</f>
        <v>1265</v>
      </c>
      <c r="E247" s="22">
        <f t="shared" si="13"/>
        <v>50.739999999999995</v>
      </c>
      <c r="F247" s="22">
        <f t="shared" si="13"/>
        <v>40.512</v>
      </c>
      <c r="G247" s="22">
        <f t="shared" si="13"/>
        <v>133.75</v>
      </c>
      <c r="H247" s="42">
        <f t="shared" si="13"/>
        <v>1077.6300000000001</v>
      </c>
      <c r="I247" s="120">
        <f t="shared" si="13"/>
        <v>14.700000000000001</v>
      </c>
      <c r="J247" s="41">
        <f t="shared" si="13"/>
        <v>1580</v>
      </c>
      <c r="K247" s="22">
        <f t="shared" si="13"/>
        <v>115.51</v>
      </c>
      <c r="L247" s="22">
        <f t="shared" si="13"/>
        <v>67.47</v>
      </c>
      <c r="M247" s="22">
        <f t="shared" si="13"/>
        <v>435.34000000000003</v>
      </c>
      <c r="N247" s="42">
        <f t="shared" si="13"/>
        <v>1708.9</v>
      </c>
      <c r="O247" s="120">
        <f t="shared" si="13"/>
        <v>18.678000000000001</v>
      </c>
    </row>
    <row r="249" spans="2:15" ht="17.25">
      <c r="B249" s="1"/>
      <c r="D249" s="2"/>
    </row>
    <row r="251" spans="2:15">
      <c r="B251" s="3"/>
    </row>
    <row r="253" spans="2:15">
      <c r="B253" s="3"/>
    </row>
    <row r="254" spans="2:15">
      <c r="B254" s="3"/>
    </row>
    <row r="255" spans="2:15">
      <c r="B255" s="3"/>
    </row>
    <row r="256" spans="2:15">
      <c r="B256" s="3"/>
    </row>
    <row r="257" spans="2:15">
      <c r="C257" s="26"/>
    </row>
    <row r="258" spans="2:15" ht="17.25">
      <c r="B258" s="4"/>
      <c r="C258" s="26"/>
      <c r="F258" s="74" t="s">
        <v>63</v>
      </c>
      <c r="G258" s="75"/>
      <c r="H258" s="75"/>
    </row>
    <row r="259" spans="2:15" ht="13.5" thickBot="1">
      <c r="C259" s="26"/>
      <c r="D259" s="26"/>
      <c r="H259" s="27"/>
    </row>
    <row r="260" spans="2:15" ht="13.5" thickBot="1">
      <c r="B260" s="69"/>
      <c r="C260" s="69"/>
      <c r="D260" s="42"/>
      <c r="E260" s="43"/>
      <c r="F260" s="5"/>
      <c r="G260" s="5"/>
      <c r="H260" s="72" t="s">
        <v>146</v>
      </c>
      <c r="I260" s="73"/>
      <c r="J260" s="70"/>
      <c r="K260" s="71"/>
      <c r="L260" s="71"/>
      <c r="M260" s="71"/>
      <c r="N260" s="72" t="s">
        <v>124</v>
      </c>
      <c r="O260" s="73"/>
    </row>
    <row r="261" spans="2:15" ht="51.75" thickBot="1">
      <c r="B261" s="62" t="s">
        <v>0</v>
      </c>
      <c r="C261" s="93" t="s">
        <v>1</v>
      </c>
      <c r="D261" s="62" t="s">
        <v>2</v>
      </c>
      <c r="E261" s="96" t="s">
        <v>3</v>
      </c>
      <c r="F261" s="97"/>
      <c r="G261" s="98"/>
      <c r="H261" s="62" t="s">
        <v>4</v>
      </c>
      <c r="I261" s="130" t="s">
        <v>79</v>
      </c>
      <c r="J261" s="116" t="s">
        <v>2</v>
      </c>
      <c r="K261" s="113" t="s">
        <v>3</v>
      </c>
      <c r="L261" s="111"/>
      <c r="M261" s="114"/>
      <c r="N261" s="108" t="s">
        <v>4</v>
      </c>
      <c r="O261" s="15" t="s">
        <v>79</v>
      </c>
    </row>
    <row r="262" spans="2:15" ht="13.5" thickBot="1">
      <c r="B262" s="7"/>
      <c r="C262" s="64" t="s">
        <v>126</v>
      </c>
      <c r="D262" s="9"/>
      <c r="E262" s="60" t="s">
        <v>5</v>
      </c>
      <c r="F262" s="61" t="s">
        <v>6</v>
      </c>
      <c r="G262" s="60" t="s">
        <v>7</v>
      </c>
      <c r="H262" s="35"/>
      <c r="I262" s="46"/>
      <c r="J262" s="9"/>
      <c r="K262" s="10" t="s">
        <v>5</v>
      </c>
      <c r="L262" s="11" t="s">
        <v>6</v>
      </c>
      <c r="M262" s="10" t="s">
        <v>7</v>
      </c>
      <c r="N262" s="35"/>
      <c r="O262" s="46"/>
    </row>
    <row r="263" spans="2:15" ht="13.5" thickBot="1">
      <c r="B263" s="28" t="s">
        <v>17</v>
      </c>
      <c r="C263" s="12" t="s">
        <v>28</v>
      </c>
      <c r="D263" s="10">
        <v>150</v>
      </c>
      <c r="E263" s="10">
        <v>6.9</v>
      </c>
      <c r="F263" s="10">
        <v>6.9</v>
      </c>
      <c r="G263" s="10">
        <v>33.4</v>
      </c>
      <c r="H263" s="99">
        <v>223.5</v>
      </c>
      <c r="I263" s="117"/>
      <c r="J263" s="10">
        <v>200</v>
      </c>
      <c r="K263" s="10">
        <v>7.29</v>
      </c>
      <c r="L263" s="10">
        <v>39.6</v>
      </c>
      <c r="M263" s="10">
        <v>26.83</v>
      </c>
      <c r="N263" s="99">
        <v>230.38</v>
      </c>
      <c r="O263" s="15"/>
    </row>
    <row r="264" spans="2:15" ht="13.5" thickBot="1">
      <c r="B264" s="29" t="s">
        <v>49</v>
      </c>
      <c r="C264" s="16" t="s">
        <v>67</v>
      </c>
      <c r="D264" s="15" t="s">
        <v>68</v>
      </c>
      <c r="E264" s="15">
        <v>3.13</v>
      </c>
      <c r="F264" s="15">
        <v>4.33</v>
      </c>
      <c r="G264" s="15">
        <v>20.149999999999999</v>
      </c>
      <c r="H264" s="100">
        <v>108.43</v>
      </c>
      <c r="I264" s="117"/>
      <c r="J264" s="15" t="s">
        <v>68</v>
      </c>
      <c r="K264" s="15">
        <v>3.13</v>
      </c>
      <c r="L264" s="15">
        <v>4.33</v>
      </c>
      <c r="M264" s="15">
        <v>20.149999999999999</v>
      </c>
      <c r="N264" s="100">
        <v>108.43</v>
      </c>
      <c r="O264" s="15"/>
    </row>
    <row r="265" spans="2:15" ht="13.5" thickBot="1">
      <c r="B265" s="28" t="s">
        <v>26</v>
      </c>
      <c r="C265" s="18" t="s">
        <v>27</v>
      </c>
      <c r="D265" s="19">
        <v>150</v>
      </c>
      <c r="E265" s="10">
        <v>0.93</v>
      </c>
      <c r="F265" s="10">
        <v>0.06</v>
      </c>
      <c r="G265" s="10">
        <v>1.95</v>
      </c>
      <c r="H265" s="99">
        <v>33.86</v>
      </c>
      <c r="I265" s="117"/>
      <c r="J265" s="19">
        <v>200</v>
      </c>
      <c r="K265" s="10">
        <v>7.0000000000000007E-2</v>
      </c>
      <c r="L265" s="10">
        <v>0.02</v>
      </c>
      <c r="M265" s="10">
        <v>10.51</v>
      </c>
      <c r="N265" s="99">
        <v>42.1</v>
      </c>
      <c r="O265" s="15"/>
    </row>
    <row r="266" spans="2:15" ht="13.5" thickBot="1">
      <c r="B266" s="28"/>
      <c r="C266" s="18"/>
      <c r="D266" s="19"/>
      <c r="E266" s="10"/>
      <c r="F266" s="10"/>
      <c r="G266" s="10"/>
      <c r="H266" s="99"/>
      <c r="I266" s="117"/>
      <c r="J266" s="19"/>
      <c r="K266" s="10"/>
      <c r="L266" s="10"/>
      <c r="M266" s="10"/>
      <c r="N266" s="99"/>
      <c r="O266" s="121"/>
    </row>
    <row r="267" spans="2:15" ht="13.5" thickBot="1">
      <c r="B267" s="29"/>
      <c r="C267" s="21" t="s">
        <v>72</v>
      </c>
      <c r="D267" s="22">
        <v>345</v>
      </c>
      <c r="E267" s="22">
        <f>E263+E264+E265</f>
        <v>10.96</v>
      </c>
      <c r="F267" s="22">
        <f>F263+F264+F265</f>
        <v>11.290000000000001</v>
      </c>
      <c r="G267" s="22">
        <f>G263+G264+G265</f>
        <v>55.5</v>
      </c>
      <c r="H267" s="42">
        <f>H263+H264+H265</f>
        <v>365.79</v>
      </c>
      <c r="I267" s="117"/>
      <c r="J267" s="22">
        <v>345</v>
      </c>
      <c r="K267" s="22">
        <f>K263+K264+K265</f>
        <v>10.49</v>
      </c>
      <c r="L267" s="22">
        <f>L263+L264+L265</f>
        <v>43.95</v>
      </c>
      <c r="M267" s="22">
        <f>M263+M264+M265</f>
        <v>57.489999999999995</v>
      </c>
      <c r="N267" s="42">
        <f>N263+N264+N265</f>
        <v>380.91</v>
      </c>
      <c r="O267" s="117"/>
    </row>
    <row r="268" spans="2:15" ht="13.5" thickBot="1">
      <c r="B268" s="29"/>
      <c r="C268" s="21"/>
      <c r="D268" s="22"/>
      <c r="E268" s="22"/>
      <c r="F268" s="22"/>
      <c r="G268" s="22"/>
      <c r="H268" s="42"/>
      <c r="I268" s="117"/>
      <c r="J268" s="22"/>
      <c r="K268" s="22"/>
      <c r="L268" s="22"/>
      <c r="M268" s="22"/>
      <c r="N268" s="42"/>
      <c r="O268" s="117"/>
    </row>
    <row r="269" spans="2:15" ht="13.5" thickBot="1">
      <c r="B269" s="29"/>
      <c r="C269" s="22" t="s">
        <v>69</v>
      </c>
      <c r="D269" s="15"/>
      <c r="E269" s="15"/>
      <c r="F269" s="15"/>
      <c r="G269" s="15"/>
      <c r="H269" s="100"/>
      <c r="I269" s="117"/>
      <c r="J269" s="15"/>
      <c r="K269" s="15"/>
      <c r="L269" s="15"/>
      <c r="M269" s="15"/>
      <c r="N269" s="100"/>
      <c r="O269" s="117"/>
    </row>
    <row r="270" spans="2:15" ht="13.5" thickBot="1">
      <c r="B270" s="29" t="s">
        <v>127</v>
      </c>
      <c r="C270" s="16" t="s">
        <v>128</v>
      </c>
      <c r="D270" s="15">
        <v>160</v>
      </c>
      <c r="E270" s="15">
        <v>4.5</v>
      </c>
      <c r="F270" s="15">
        <v>3.45</v>
      </c>
      <c r="G270" s="15">
        <v>6.75</v>
      </c>
      <c r="H270" s="100">
        <v>108</v>
      </c>
      <c r="I270" s="22">
        <v>1.65</v>
      </c>
      <c r="J270" s="15">
        <v>200</v>
      </c>
      <c r="K270" s="15">
        <v>6</v>
      </c>
      <c r="L270" s="15">
        <v>0.1</v>
      </c>
      <c r="M270" s="15">
        <v>85.98</v>
      </c>
      <c r="N270" s="100">
        <v>97.4</v>
      </c>
      <c r="O270" s="22">
        <v>0.08</v>
      </c>
    </row>
    <row r="271" spans="2:15" ht="13.5" thickBot="1">
      <c r="B271" s="30"/>
      <c r="C271" s="14"/>
      <c r="D271" s="37"/>
      <c r="E271" s="37"/>
      <c r="F271" s="37"/>
      <c r="G271" s="37"/>
      <c r="H271" s="101"/>
      <c r="I271" s="118"/>
      <c r="J271" s="37"/>
      <c r="K271" s="37"/>
      <c r="L271" s="37"/>
      <c r="M271" s="37"/>
      <c r="N271" s="101"/>
      <c r="O271" s="118"/>
    </row>
    <row r="272" spans="2:15" ht="13.5" thickBot="1">
      <c r="B272" s="30"/>
      <c r="C272" s="21" t="s">
        <v>9</v>
      </c>
      <c r="D272" s="22">
        <f>D270+D271</f>
        <v>160</v>
      </c>
      <c r="E272" s="22">
        <f>E270+E271</f>
        <v>4.5</v>
      </c>
      <c r="F272" s="22"/>
      <c r="G272" s="22">
        <f>G270+G271</f>
        <v>6.75</v>
      </c>
      <c r="H272" s="42">
        <f>H270+H271</f>
        <v>108</v>
      </c>
      <c r="I272" s="118">
        <v>3.34</v>
      </c>
      <c r="J272" s="22">
        <f>J270+J271</f>
        <v>200</v>
      </c>
      <c r="K272" s="22">
        <f>K270+K271</f>
        <v>6</v>
      </c>
      <c r="L272" s="22"/>
      <c r="M272" s="22">
        <f>M270+M271</f>
        <v>85.98</v>
      </c>
      <c r="N272" s="42">
        <f>N270+N271</f>
        <v>97.4</v>
      </c>
      <c r="O272" s="118">
        <v>3.34</v>
      </c>
    </row>
    <row r="273" spans="2:15" ht="13.5" thickBot="1">
      <c r="B273" s="30"/>
      <c r="C273" s="92"/>
      <c r="D273" s="54"/>
      <c r="E273" s="54"/>
      <c r="F273" s="54"/>
      <c r="G273" s="54"/>
      <c r="H273" s="54"/>
      <c r="I273" s="118"/>
      <c r="J273" s="54"/>
      <c r="K273" s="54"/>
      <c r="L273" s="54"/>
      <c r="M273" s="54"/>
      <c r="N273" s="54"/>
      <c r="O273" s="118"/>
    </row>
    <row r="274" spans="2:15" ht="13.5" thickBot="1">
      <c r="B274" s="30"/>
      <c r="C274" s="32" t="s">
        <v>25</v>
      </c>
      <c r="D274" s="6"/>
      <c r="E274" s="102"/>
      <c r="F274" s="102"/>
      <c r="G274" s="102"/>
      <c r="H274" s="102"/>
      <c r="I274" s="117"/>
      <c r="J274" s="102"/>
      <c r="K274" s="102"/>
      <c r="L274" s="102"/>
      <c r="M274" s="102"/>
      <c r="N274" s="102"/>
      <c r="O274" s="117"/>
    </row>
    <row r="275" spans="2:15" ht="13.5" thickBot="1">
      <c r="B275" s="28" t="s">
        <v>135</v>
      </c>
      <c r="C275" s="25" t="s">
        <v>136</v>
      </c>
      <c r="D275" s="10">
        <v>40</v>
      </c>
      <c r="E275" s="10">
        <v>0.45</v>
      </c>
      <c r="F275" s="10">
        <v>1.3</v>
      </c>
      <c r="G275" s="10">
        <v>2.5099999999999998</v>
      </c>
      <c r="H275" s="99">
        <v>24.16</v>
      </c>
      <c r="I275" s="15">
        <v>6.84</v>
      </c>
      <c r="J275" s="10">
        <v>60</v>
      </c>
      <c r="K275" s="10">
        <v>0.68</v>
      </c>
      <c r="L275" s="10">
        <v>1.95</v>
      </c>
      <c r="M275" s="10">
        <v>3.76</v>
      </c>
      <c r="N275" s="99">
        <v>36.24</v>
      </c>
      <c r="O275" s="15">
        <v>10.26</v>
      </c>
    </row>
    <row r="276" spans="2:15" ht="13.5" thickBot="1">
      <c r="B276" s="29" t="s">
        <v>94</v>
      </c>
      <c r="C276" s="17" t="s">
        <v>95</v>
      </c>
      <c r="D276" s="15">
        <v>180</v>
      </c>
      <c r="E276" s="15">
        <v>1.43</v>
      </c>
      <c r="F276" s="15">
        <v>3.68</v>
      </c>
      <c r="G276" s="15">
        <v>12.18</v>
      </c>
      <c r="H276" s="100">
        <v>87.66</v>
      </c>
      <c r="I276" s="118">
        <v>5.4</v>
      </c>
      <c r="J276" s="15">
        <v>200</v>
      </c>
      <c r="K276" s="15">
        <v>4.0199999999999996</v>
      </c>
      <c r="L276" s="15">
        <v>9.0399999999999991</v>
      </c>
      <c r="M276" s="15">
        <v>25.89</v>
      </c>
      <c r="N276" s="100">
        <v>119.68</v>
      </c>
      <c r="O276" s="118">
        <v>12.86</v>
      </c>
    </row>
    <row r="277" spans="2:15" ht="13.5" thickBot="1">
      <c r="B277" s="28" t="s">
        <v>96</v>
      </c>
      <c r="C277" s="13" t="s">
        <v>97</v>
      </c>
      <c r="D277" s="10">
        <v>60</v>
      </c>
      <c r="E277" s="10">
        <v>16.27</v>
      </c>
      <c r="F277" s="10">
        <v>4.67</v>
      </c>
      <c r="G277" s="10">
        <v>3.88</v>
      </c>
      <c r="H277" s="99">
        <v>123.95</v>
      </c>
      <c r="I277" s="118">
        <v>0.02</v>
      </c>
      <c r="J277" s="10">
        <v>80</v>
      </c>
      <c r="K277" s="10">
        <v>21.7</v>
      </c>
      <c r="L277" s="10">
        <v>6.23</v>
      </c>
      <c r="M277" s="10">
        <v>5.17</v>
      </c>
      <c r="N277" s="99">
        <v>165.27</v>
      </c>
      <c r="O277" s="118">
        <v>0.02</v>
      </c>
    </row>
    <row r="278" spans="2:15" ht="13.5" thickBot="1">
      <c r="B278" s="29" t="s">
        <v>38</v>
      </c>
      <c r="C278" s="17" t="s">
        <v>39</v>
      </c>
      <c r="D278" s="15">
        <v>120</v>
      </c>
      <c r="E278" s="15">
        <v>2.95</v>
      </c>
      <c r="F278" s="15">
        <v>4.8899999999999997</v>
      </c>
      <c r="G278" s="15">
        <v>27.04</v>
      </c>
      <c r="H278" s="100">
        <v>163.66</v>
      </c>
      <c r="I278" s="117"/>
      <c r="J278" s="15">
        <v>160</v>
      </c>
      <c r="K278" s="15">
        <v>3.93</v>
      </c>
      <c r="L278" s="15">
        <v>6.52</v>
      </c>
      <c r="M278" s="15">
        <v>36.049999999999997</v>
      </c>
      <c r="N278" s="100">
        <v>218.21</v>
      </c>
      <c r="O278" s="117"/>
    </row>
    <row r="279" spans="2:15" ht="13.5" thickBot="1">
      <c r="B279" s="29" t="s">
        <v>13</v>
      </c>
      <c r="C279" s="17" t="s">
        <v>8</v>
      </c>
      <c r="D279" s="15">
        <v>40</v>
      </c>
      <c r="E279" s="15">
        <v>1.44</v>
      </c>
      <c r="F279" s="15">
        <v>0.36</v>
      </c>
      <c r="G279" s="15">
        <v>12.48</v>
      </c>
      <c r="H279" s="100">
        <v>59.4</v>
      </c>
      <c r="I279" s="117"/>
      <c r="J279" s="15">
        <v>40</v>
      </c>
      <c r="K279" s="15">
        <v>1.44</v>
      </c>
      <c r="L279" s="15">
        <v>0.36</v>
      </c>
      <c r="M279" s="15">
        <v>12.48</v>
      </c>
      <c r="N279" s="100">
        <v>59.4</v>
      </c>
      <c r="O279" s="117"/>
    </row>
    <row r="280" spans="2:15" ht="13.5" thickBot="1">
      <c r="B280" s="29" t="s">
        <v>15</v>
      </c>
      <c r="C280" s="17" t="s">
        <v>14</v>
      </c>
      <c r="D280" s="15">
        <v>150</v>
      </c>
      <c r="E280" s="15">
        <v>0.12</v>
      </c>
      <c r="F280" s="15">
        <v>1.2E-2</v>
      </c>
      <c r="G280" s="15">
        <v>18.100000000000001</v>
      </c>
      <c r="H280" s="100">
        <v>73.5</v>
      </c>
      <c r="I280" s="117"/>
      <c r="J280" s="15">
        <v>200</v>
      </c>
      <c r="K280" s="15">
        <v>14.97</v>
      </c>
      <c r="L280" s="15">
        <v>0</v>
      </c>
      <c r="M280" s="15">
        <v>0</v>
      </c>
      <c r="N280" s="100">
        <v>59.85</v>
      </c>
      <c r="O280" s="117"/>
    </row>
    <row r="281" spans="2:15" ht="13.5" thickBot="1">
      <c r="B281" s="29"/>
      <c r="C281" s="17"/>
      <c r="D281" s="15"/>
      <c r="E281" s="15"/>
      <c r="F281" s="15"/>
      <c r="G281" s="15"/>
      <c r="H281" s="100"/>
      <c r="I281" s="117"/>
      <c r="J281" s="15"/>
      <c r="K281" s="15"/>
      <c r="L281" s="15"/>
      <c r="M281" s="15"/>
      <c r="N281" s="100"/>
      <c r="O281" s="117"/>
    </row>
    <row r="282" spans="2:15" ht="13.5" thickBot="1">
      <c r="B282" s="29"/>
      <c r="C282" s="24" t="s">
        <v>72</v>
      </c>
      <c r="D282" s="22">
        <f t="shared" ref="D282:O282" si="14">D275+D276+D277+D278+D279+D280</f>
        <v>590</v>
      </c>
      <c r="E282" s="22">
        <f t="shared" si="14"/>
        <v>22.66</v>
      </c>
      <c r="F282" s="22">
        <f t="shared" si="14"/>
        <v>14.911999999999999</v>
      </c>
      <c r="G282" s="22">
        <f t="shared" si="14"/>
        <v>76.19</v>
      </c>
      <c r="H282" s="42">
        <f t="shared" si="14"/>
        <v>532.32999999999993</v>
      </c>
      <c r="I282" s="118">
        <f t="shared" si="14"/>
        <v>12.26</v>
      </c>
      <c r="J282" s="22">
        <f t="shared" si="14"/>
        <v>740</v>
      </c>
      <c r="K282" s="22">
        <f t="shared" si="14"/>
        <v>46.74</v>
      </c>
      <c r="L282" s="22">
        <f t="shared" si="14"/>
        <v>24.099999999999998</v>
      </c>
      <c r="M282" s="22">
        <f t="shared" si="14"/>
        <v>83.350000000000009</v>
      </c>
      <c r="N282" s="42">
        <f t="shared" si="14"/>
        <v>658.65000000000009</v>
      </c>
      <c r="O282" s="118">
        <f t="shared" si="14"/>
        <v>23.139999999999997</v>
      </c>
    </row>
    <row r="283" spans="2:15" ht="13.5" thickBot="1">
      <c r="B283" s="29"/>
      <c r="C283" s="24"/>
      <c r="D283" s="22"/>
      <c r="E283" s="22"/>
      <c r="F283" s="22"/>
      <c r="G283" s="22"/>
      <c r="H283" s="42"/>
      <c r="I283" s="118"/>
      <c r="J283" s="22"/>
      <c r="K283" s="22"/>
      <c r="L283" s="22"/>
      <c r="M283" s="22"/>
      <c r="N283" s="42"/>
      <c r="O283" s="118"/>
    </row>
    <row r="284" spans="2:15" ht="13.5" thickBot="1">
      <c r="B284" s="29"/>
      <c r="C284" s="22" t="s">
        <v>81</v>
      </c>
      <c r="D284" s="15"/>
      <c r="E284" s="15"/>
      <c r="F284" s="15"/>
      <c r="G284" s="15"/>
      <c r="H284" s="100"/>
      <c r="I284" s="117"/>
      <c r="J284" s="15"/>
      <c r="K284" s="15"/>
      <c r="L284" s="15"/>
      <c r="M284" s="15"/>
      <c r="N284" s="100"/>
      <c r="O284" s="117"/>
    </row>
    <row r="285" spans="2:15" ht="13.5" thickBot="1">
      <c r="B285" s="29" t="s">
        <v>119</v>
      </c>
      <c r="C285" s="17" t="s">
        <v>120</v>
      </c>
      <c r="D285" s="15">
        <v>120</v>
      </c>
      <c r="E285" s="15">
        <v>5.3</v>
      </c>
      <c r="F285" s="15">
        <v>3.2</v>
      </c>
      <c r="G285" s="15">
        <v>12</v>
      </c>
      <c r="H285" s="100">
        <v>105</v>
      </c>
      <c r="I285" s="117">
        <v>0.06</v>
      </c>
      <c r="J285" s="15">
        <v>95</v>
      </c>
      <c r="K285" s="15">
        <v>5.88</v>
      </c>
      <c r="L285" s="15">
        <v>3.05</v>
      </c>
      <c r="M285" s="15">
        <v>52.55</v>
      </c>
      <c r="N285" s="100">
        <v>261.25</v>
      </c>
      <c r="O285" s="117">
        <v>0.06</v>
      </c>
    </row>
    <row r="286" spans="2:15" ht="13.5" thickBot="1">
      <c r="B286" s="31" t="s">
        <v>26</v>
      </c>
      <c r="C286" s="38" t="s">
        <v>27</v>
      </c>
      <c r="D286" s="39">
        <v>160</v>
      </c>
      <c r="E286" s="39">
        <v>0.35</v>
      </c>
      <c r="F286" s="39">
        <v>2E-3</v>
      </c>
      <c r="G286" s="39">
        <v>8.41</v>
      </c>
      <c r="H286" s="103">
        <v>33.68</v>
      </c>
      <c r="I286" s="119">
        <v>0.05</v>
      </c>
      <c r="J286" s="19">
        <v>200</v>
      </c>
      <c r="K286" s="10">
        <v>7.0000000000000007E-2</v>
      </c>
      <c r="L286" s="10">
        <v>0.02</v>
      </c>
      <c r="M286" s="10">
        <v>10.51</v>
      </c>
      <c r="N286" s="99">
        <v>42.1</v>
      </c>
      <c r="O286" s="15"/>
    </row>
    <row r="287" spans="2:15" ht="13.5" thickBot="1">
      <c r="B287" s="31"/>
      <c r="C287" s="38"/>
      <c r="D287" s="39"/>
      <c r="E287" s="39"/>
      <c r="F287" s="39"/>
      <c r="G287" s="39"/>
      <c r="H287" s="103"/>
      <c r="I287" s="119"/>
      <c r="J287" s="19"/>
      <c r="K287" s="10"/>
      <c r="L287" s="10"/>
      <c r="M287" s="10"/>
      <c r="N287" s="99"/>
      <c r="O287" s="121"/>
    </row>
    <row r="288" spans="2:15" ht="13.5" thickBot="1">
      <c r="B288" s="20"/>
      <c r="C288" s="24" t="s">
        <v>9</v>
      </c>
      <c r="D288" s="22">
        <f t="shared" ref="D288:O288" si="15">D285+D286</f>
        <v>280</v>
      </c>
      <c r="E288" s="22">
        <f t="shared" si="15"/>
        <v>5.6499999999999995</v>
      </c>
      <c r="F288" s="22">
        <f t="shared" si="15"/>
        <v>3.202</v>
      </c>
      <c r="G288" s="22">
        <f t="shared" si="15"/>
        <v>20.41</v>
      </c>
      <c r="H288" s="42">
        <f t="shared" si="15"/>
        <v>138.68</v>
      </c>
      <c r="I288" s="118">
        <f t="shared" si="15"/>
        <v>0.11</v>
      </c>
      <c r="J288" s="22">
        <f t="shared" si="15"/>
        <v>295</v>
      </c>
      <c r="K288" s="22">
        <f t="shared" si="15"/>
        <v>5.95</v>
      </c>
      <c r="L288" s="22">
        <f t="shared" si="15"/>
        <v>3.07</v>
      </c>
      <c r="M288" s="22">
        <f t="shared" si="15"/>
        <v>63.059999999999995</v>
      </c>
      <c r="N288" s="42">
        <f t="shared" si="15"/>
        <v>303.35000000000002</v>
      </c>
      <c r="O288" s="118">
        <f t="shared" si="15"/>
        <v>0.06</v>
      </c>
    </row>
    <row r="289" spans="2:15" ht="13.5" thickBot="1">
      <c r="B289" s="20"/>
      <c r="C289" s="24"/>
      <c r="D289" s="22"/>
      <c r="E289" s="22"/>
      <c r="F289" s="22"/>
      <c r="G289" s="22"/>
      <c r="H289" s="42"/>
      <c r="I289" s="123"/>
      <c r="J289" s="22"/>
      <c r="K289" s="22"/>
      <c r="L289" s="22"/>
      <c r="M289" s="22"/>
      <c r="N289" s="42"/>
      <c r="O289" s="123"/>
    </row>
    <row r="290" spans="2:15" ht="13.5" thickBot="1">
      <c r="B290" s="20"/>
      <c r="C290" s="24" t="s">
        <v>10</v>
      </c>
      <c r="D290" s="22">
        <f>D267+D272+D282+D288</f>
        <v>1375</v>
      </c>
      <c r="E290" s="22">
        <f>E267+E272+E282+E288</f>
        <v>43.77</v>
      </c>
      <c r="F290" s="22">
        <f>F267+F272+F282+F288</f>
        <v>29.403999999999996</v>
      </c>
      <c r="G290" s="22">
        <f>G267+G272+G282+G288</f>
        <v>158.85</v>
      </c>
      <c r="H290" s="42">
        <f>H267+H272+H282+H288</f>
        <v>1144.8</v>
      </c>
      <c r="I290" s="133">
        <f>I272+I282+I288</f>
        <v>15.709999999999999</v>
      </c>
      <c r="J290" s="22">
        <f>J267+J272+J282+J288</f>
        <v>1580</v>
      </c>
      <c r="K290" s="22">
        <f>K267+K272+K282+K288</f>
        <v>69.180000000000007</v>
      </c>
      <c r="L290" s="22">
        <f>L267+L272+L282+L288</f>
        <v>71.11999999999999</v>
      </c>
      <c r="M290" s="22">
        <f>M267+M272+M282+M288</f>
        <v>289.88</v>
      </c>
      <c r="N290" s="42">
        <f>N267+N272+N282+N288</f>
        <v>1440.31</v>
      </c>
      <c r="O290" s="133">
        <f>O272+O282+O288</f>
        <v>26.539999999999996</v>
      </c>
    </row>
    <row r="292" spans="2:15" ht="17.25">
      <c r="B292" s="1"/>
      <c r="D292" s="2"/>
    </row>
    <row r="294" spans="2:15">
      <c r="B294" s="3"/>
    </row>
    <row r="296" spans="2:15">
      <c r="B296" s="3"/>
    </row>
    <row r="297" spans="2:15">
      <c r="B297" s="3"/>
    </row>
    <row r="298" spans="2:15">
      <c r="B298" s="3"/>
    </row>
    <row r="299" spans="2:15">
      <c r="C299" s="26"/>
    </row>
    <row r="300" spans="2:15" ht="15.75">
      <c r="B300" s="74" t="s">
        <v>64</v>
      </c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</row>
    <row r="301" spans="2:15" ht="13.5" thickBot="1">
      <c r="C301" s="26"/>
      <c r="D301" s="26"/>
      <c r="H301" s="27"/>
    </row>
    <row r="302" spans="2:15" ht="13.5" thickBot="1">
      <c r="B302" s="68"/>
      <c r="C302" s="68"/>
      <c r="D302" s="42"/>
      <c r="E302" s="43"/>
      <c r="F302" s="5"/>
      <c r="G302" s="5"/>
      <c r="H302" s="72" t="s">
        <v>146</v>
      </c>
      <c r="I302" s="73"/>
      <c r="J302" s="70"/>
      <c r="K302" s="71"/>
      <c r="L302" s="71"/>
      <c r="M302" s="71"/>
      <c r="N302" s="72" t="s">
        <v>124</v>
      </c>
      <c r="O302" s="73"/>
    </row>
    <row r="303" spans="2:15" ht="51.75" thickBot="1">
      <c r="B303" s="66" t="s">
        <v>0</v>
      </c>
      <c r="C303" s="104" t="s">
        <v>1</v>
      </c>
      <c r="D303" s="105" t="s">
        <v>2</v>
      </c>
      <c r="E303" s="110" t="s">
        <v>3</v>
      </c>
      <c r="F303" s="111"/>
      <c r="G303" s="112"/>
      <c r="H303" s="105" t="s">
        <v>4</v>
      </c>
      <c r="I303" s="115" t="s">
        <v>79</v>
      </c>
      <c r="J303" s="116" t="s">
        <v>2</v>
      </c>
      <c r="K303" s="113" t="s">
        <v>3</v>
      </c>
      <c r="L303" s="111"/>
      <c r="M303" s="114"/>
      <c r="N303" s="67" t="s">
        <v>4</v>
      </c>
      <c r="O303" s="15" t="s">
        <v>79</v>
      </c>
    </row>
    <row r="304" spans="2:15" ht="13.5" thickBot="1">
      <c r="B304" s="7"/>
      <c r="C304" s="64" t="s">
        <v>126</v>
      </c>
      <c r="D304" s="9"/>
      <c r="E304" s="60" t="s">
        <v>5</v>
      </c>
      <c r="F304" s="61" t="s">
        <v>6</v>
      </c>
      <c r="G304" s="60" t="s">
        <v>7</v>
      </c>
      <c r="H304" s="9"/>
      <c r="I304" s="46"/>
      <c r="J304" s="9"/>
      <c r="K304" s="10" t="s">
        <v>5</v>
      </c>
      <c r="L304" s="11" t="s">
        <v>6</v>
      </c>
      <c r="M304" s="10" t="s">
        <v>7</v>
      </c>
      <c r="N304" s="9"/>
      <c r="O304" s="46"/>
    </row>
    <row r="305" spans="2:15" ht="13.5" thickBot="1">
      <c r="B305" s="28" t="s">
        <v>18</v>
      </c>
      <c r="C305" s="12" t="s">
        <v>19</v>
      </c>
      <c r="D305" s="10">
        <v>150</v>
      </c>
      <c r="E305" s="10">
        <v>5.64</v>
      </c>
      <c r="F305" s="10">
        <v>8.8000000000000007</v>
      </c>
      <c r="G305" s="10">
        <v>24.4</v>
      </c>
      <c r="H305" s="99">
        <v>158.69999999999999</v>
      </c>
      <c r="I305" s="15"/>
      <c r="J305" s="10">
        <v>200</v>
      </c>
      <c r="K305" s="10">
        <v>7.45</v>
      </c>
      <c r="L305" s="10">
        <v>39.729999999999997</v>
      </c>
      <c r="M305" s="10">
        <v>0.28000000000000003</v>
      </c>
      <c r="N305" s="99">
        <v>202.9</v>
      </c>
      <c r="O305" s="15">
        <v>0.5</v>
      </c>
    </row>
    <row r="306" spans="2:15" ht="17.25" customHeight="1" thickBot="1">
      <c r="B306" s="29" t="s">
        <v>139</v>
      </c>
      <c r="C306" s="16" t="s">
        <v>140</v>
      </c>
      <c r="D306" s="15">
        <v>40</v>
      </c>
      <c r="E306" s="15">
        <v>4.51</v>
      </c>
      <c r="F306" s="15">
        <v>6.79</v>
      </c>
      <c r="G306" s="15">
        <v>15.15</v>
      </c>
      <c r="H306" s="100">
        <v>133.83000000000001</v>
      </c>
      <c r="I306" s="15">
        <v>0.08</v>
      </c>
      <c r="J306" s="15">
        <v>50</v>
      </c>
      <c r="K306" s="15">
        <v>6.22</v>
      </c>
      <c r="L306" s="15">
        <v>7.42</v>
      </c>
      <c r="M306" s="15">
        <v>20.149999999999999</v>
      </c>
      <c r="N306" s="100">
        <v>168.2</v>
      </c>
      <c r="O306" s="15">
        <v>8.0000000000000002E-3</v>
      </c>
    </row>
    <row r="307" spans="2:15" ht="13.5" thickBot="1">
      <c r="B307" s="28" t="s">
        <v>26</v>
      </c>
      <c r="C307" s="18" t="s">
        <v>27</v>
      </c>
      <c r="D307" s="19">
        <v>150</v>
      </c>
      <c r="E307" s="10">
        <v>0.93</v>
      </c>
      <c r="F307" s="10">
        <v>0.06</v>
      </c>
      <c r="G307" s="10">
        <v>1.95</v>
      </c>
      <c r="H307" s="99">
        <v>33.86</v>
      </c>
      <c r="I307" s="15"/>
      <c r="J307" s="19">
        <v>200</v>
      </c>
      <c r="K307" s="10">
        <v>7.0000000000000007E-2</v>
      </c>
      <c r="L307" s="10">
        <v>0.02</v>
      </c>
      <c r="M307" s="10">
        <v>10.51</v>
      </c>
      <c r="N307" s="99">
        <v>42.1</v>
      </c>
      <c r="O307" s="15"/>
    </row>
    <row r="308" spans="2:15" ht="13.5" thickBot="1">
      <c r="B308" s="28"/>
      <c r="C308" s="18"/>
      <c r="D308" s="19"/>
      <c r="E308" s="10"/>
      <c r="F308" s="10"/>
      <c r="G308" s="10"/>
      <c r="H308" s="99"/>
      <c r="I308" s="15"/>
      <c r="J308" s="19"/>
      <c r="K308" s="10"/>
      <c r="L308" s="10"/>
      <c r="M308" s="10"/>
      <c r="N308" s="99"/>
      <c r="O308" s="15"/>
    </row>
    <row r="309" spans="2:15" ht="13.5" thickBot="1">
      <c r="B309" s="29"/>
      <c r="C309" s="21" t="s">
        <v>72</v>
      </c>
      <c r="D309" s="22">
        <v>335</v>
      </c>
      <c r="E309" s="22">
        <f>E305+E306+E307</f>
        <v>11.079999999999998</v>
      </c>
      <c r="F309" s="22">
        <f>F305+F306+F307</f>
        <v>15.65</v>
      </c>
      <c r="G309" s="22">
        <f>G305+G306+G307</f>
        <v>41.5</v>
      </c>
      <c r="H309" s="42">
        <f>H305+H306+H307</f>
        <v>326.39</v>
      </c>
      <c r="I309" s="15"/>
      <c r="J309" s="22">
        <v>335</v>
      </c>
      <c r="K309" s="22">
        <f>K305+K306+K307</f>
        <v>13.74</v>
      </c>
      <c r="L309" s="22">
        <f>L305+L306+L307</f>
        <v>47.17</v>
      </c>
      <c r="M309" s="22">
        <f>M305+M306+M307</f>
        <v>30.939999999999998</v>
      </c>
      <c r="N309" s="42">
        <f>N305+N306+N307</f>
        <v>413.20000000000005</v>
      </c>
      <c r="O309" s="15"/>
    </row>
    <row r="310" spans="2:15" ht="13.5" thickBot="1">
      <c r="B310" s="29"/>
      <c r="C310" s="21"/>
      <c r="D310" s="22"/>
      <c r="E310" s="22"/>
      <c r="F310" s="22"/>
      <c r="G310" s="22"/>
      <c r="H310" s="42"/>
      <c r="I310" s="121"/>
      <c r="J310" s="22"/>
      <c r="K310" s="22"/>
      <c r="L310" s="22"/>
      <c r="M310" s="22"/>
      <c r="N310" s="42"/>
      <c r="O310" s="121"/>
    </row>
    <row r="311" spans="2:15" ht="13.5" thickBot="1">
      <c r="B311" s="29"/>
      <c r="C311" s="22" t="s">
        <v>102</v>
      </c>
      <c r="D311" s="15"/>
      <c r="E311" s="15"/>
      <c r="F311" s="15"/>
      <c r="G311" s="15"/>
      <c r="H311" s="15"/>
      <c r="I311" s="117"/>
      <c r="J311" s="15"/>
      <c r="K311" s="15"/>
      <c r="L311" s="15"/>
      <c r="M311" s="15"/>
      <c r="N311" s="15"/>
      <c r="O311" s="117"/>
    </row>
    <row r="312" spans="2:15" ht="13.5" thickBot="1">
      <c r="B312" s="29" t="s">
        <v>73</v>
      </c>
      <c r="C312" s="16" t="s">
        <v>70</v>
      </c>
      <c r="D312" s="15">
        <v>100</v>
      </c>
      <c r="E312" s="15">
        <v>0.84</v>
      </c>
      <c r="F312" s="15"/>
      <c r="G312" s="15">
        <v>16.87</v>
      </c>
      <c r="H312" s="100">
        <v>71.25</v>
      </c>
      <c r="I312" s="118">
        <v>3.34</v>
      </c>
      <c r="J312" s="15">
        <v>100</v>
      </c>
      <c r="K312" s="15">
        <v>0.84</v>
      </c>
      <c r="L312" s="15"/>
      <c r="M312" s="15">
        <v>16.87</v>
      </c>
      <c r="N312" s="100">
        <v>71.25</v>
      </c>
      <c r="O312" s="118">
        <v>3.34</v>
      </c>
    </row>
    <row r="313" spans="2:15" ht="13.5" thickBot="1">
      <c r="B313" s="30" t="s">
        <v>74</v>
      </c>
      <c r="C313" s="14" t="s">
        <v>71</v>
      </c>
      <c r="D313" s="37">
        <v>40</v>
      </c>
      <c r="E313" s="37">
        <v>0.4</v>
      </c>
      <c r="F313" s="37"/>
      <c r="G313" s="37">
        <v>16.3</v>
      </c>
      <c r="H313" s="101">
        <v>62</v>
      </c>
      <c r="I313" s="118"/>
      <c r="J313" s="37">
        <v>40</v>
      </c>
      <c r="K313" s="37">
        <v>0.4</v>
      </c>
      <c r="L313" s="37"/>
      <c r="M313" s="37">
        <v>16.3</v>
      </c>
      <c r="N313" s="101">
        <v>62</v>
      </c>
      <c r="O313" s="118"/>
    </row>
    <row r="314" spans="2:15" ht="13.5" thickBot="1">
      <c r="B314" s="30"/>
      <c r="C314" s="14"/>
      <c r="D314" s="37"/>
      <c r="E314" s="37"/>
      <c r="F314" s="37"/>
      <c r="G314" s="37"/>
      <c r="H314" s="101"/>
      <c r="I314" s="118"/>
      <c r="J314" s="37"/>
      <c r="K314" s="37"/>
      <c r="L314" s="37"/>
      <c r="M314" s="37"/>
      <c r="N314" s="101"/>
      <c r="O314" s="118"/>
    </row>
    <row r="315" spans="2:15" ht="13.5" thickBot="1">
      <c r="B315" s="30"/>
      <c r="C315" s="21" t="s">
        <v>9</v>
      </c>
      <c r="D315" s="22">
        <f>D312+D313</f>
        <v>140</v>
      </c>
      <c r="E315" s="22">
        <f>E312+E313</f>
        <v>1.24</v>
      </c>
      <c r="F315" s="22"/>
      <c r="G315" s="22">
        <f>G312+G313</f>
        <v>33.17</v>
      </c>
      <c r="H315" s="42">
        <f>H312+H313</f>
        <v>133.25</v>
      </c>
      <c r="I315" s="118">
        <v>3.34</v>
      </c>
      <c r="J315" s="22">
        <f>J312+J313</f>
        <v>140</v>
      </c>
      <c r="K315" s="22">
        <f>K312+K313</f>
        <v>1.24</v>
      </c>
      <c r="L315" s="22"/>
      <c r="M315" s="22">
        <f>M312+M313</f>
        <v>33.17</v>
      </c>
      <c r="N315" s="42">
        <f>N312+N313</f>
        <v>133.25</v>
      </c>
      <c r="O315" s="118">
        <v>3.34</v>
      </c>
    </row>
    <row r="316" spans="2:15" ht="13.5" thickBot="1">
      <c r="B316" s="30"/>
      <c r="C316" s="92"/>
      <c r="D316" s="54"/>
      <c r="E316" s="54"/>
      <c r="F316" s="54"/>
      <c r="G316" s="54"/>
      <c r="H316" s="54"/>
      <c r="I316" s="118"/>
      <c r="J316" s="54"/>
      <c r="K316" s="54"/>
      <c r="L316" s="54"/>
      <c r="M316" s="54"/>
      <c r="N316" s="54"/>
      <c r="O316" s="118"/>
    </row>
    <row r="317" spans="2:15" ht="13.5" thickBot="1">
      <c r="B317" s="30"/>
      <c r="C317" s="32" t="s">
        <v>25</v>
      </c>
      <c r="D317" s="6"/>
      <c r="E317" s="102"/>
      <c r="F317" s="102"/>
      <c r="G317" s="102"/>
      <c r="H317" s="102"/>
      <c r="I317" s="117"/>
      <c r="J317" s="102"/>
      <c r="K317" s="102"/>
      <c r="L317" s="102"/>
      <c r="M317" s="102"/>
      <c r="N317" s="102"/>
      <c r="O317" s="117"/>
    </row>
    <row r="318" spans="2:15" ht="13.5" thickBot="1">
      <c r="B318" s="28" t="s">
        <v>40</v>
      </c>
      <c r="C318" s="25" t="s">
        <v>41</v>
      </c>
      <c r="D318" s="10">
        <v>40</v>
      </c>
      <c r="E318" s="10">
        <v>0.83</v>
      </c>
      <c r="F318" s="10">
        <v>4.2</v>
      </c>
      <c r="G318" s="10">
        <v>4.21</v>
      </c>
      <c r="H318" s="10">
        <v>59.4</v>
      </c>
      <c r="I318" s="15"/>
      <c r="J318" s="10">
        <v>60</v>
      </c>
      <c r="K318" s="10">
        <v>1</v>
      </c>
      <c r="L318" s="10">
        <v>5.05</v>
      </c>
      <c r="M318" s="10">
        <v>5.0599999999999996</v>
      </c>
      <c r="N318" s="10">
        <v>71.290000000000006</v>
      </c>
      <c r="O318" s="15"/>
    </row>
    <row r="319" spans="2:15" ht="13.5" thickBot="1">
      <c r="B319" s="29" t="s">
        <v>16</v>
      </c>
      <c r="C319" s="17" t="s">
        <v>55</v>
      </c>
      <c r="D319" s="15">
        <v>180</v>
      </c>
      <c r="E319" s="15">
        <v>2.71</v>
      </c>
      <c r="F319" s="15">
        <v>2.37</v>
      </c>
      <c r="G319" s="15">
        <v>12.07</v>
      </c>
      <c r="H319" s="15">
        <v>80.569999999999993</v>
      </c>
      <c r="I319" s="118">
        <v>8.3000000000000007</v>
      </c>
      <c r="J319" s="15">
        <v>200</v>
      </c>
      <c r="K319" s="15">
        <v>3</v>
      </c>
      <c r="L319" s="15">
        <v>2.63</v>
      </c>
      <c r="M319" s="15">
        <v>13.44</v>
      </c>
      <c r="N319" s="15">
        <v>89.55</v>
      </c>
      <c r="O319" s="118">
        <v>4.5999999999999996</v>
      </c>
    </row>
    <row r="320" spans="2:15" ht="13.5" thickBot="1">
      <c r="B320" s="29" t="s">
        <v>103</v>
      </c>
      <c r="C320" s="48" t="s">
        <v>104</v>
      </c>
      <c r="D320" s="15">
        <v>120</v>
      </c>
      <c r="E320" s="15">
        <v>2.1</v>
      </c>
      <c r="F320" s="15">
        <v>3.3</v>
      </c>
      <c r="G320" s="15">
        <v>15.1</v>
      </c>
      <c r="H320" s="15">
        <v>77.599999999999994</v>
      </c>
      <c r="I320" s="118"/>
      <c r="J320" s="15">
        <v>150</v>
      </c>
      <c r="K320" s="15">
        <v>3.1</v>
      </c>
      <c r="L320" s="15">
        <v>4.95</v>
      </c>
      <c r="M320" s="15">
        <v>18.149999999999999</v>
      </c>
      <c r="N320" s="15">
        <v>116.4</v>
      </c>
      <c r="O320" s="118"/>
    </row>
    <row r="321" spans="2:15" ht="13.5" thickBot="1">
      <c r="B321" s="28" t="s">
        <v>105</v>
      </c>
      <c r="C321" s="13" t="s">
        <v>106</v>
      </c>
      <c r="D321" s="10">
        <v>60</v>
      </c>
      <c r="E321" s="10">
        <v>4.5</v>
      </c>
      <c r="F321" s="10">
        <v>4.9000000000000004</v>
      </c>
      <c r="G321" s="10">
        <v>5.8</v>
      </c>
      <c r="H321" s="10">
        <v>85.5</v>
      </c>
      <c r="I321" s="117">
        <v>0.35</v>
      </c>
      <c r="J321" s="10">
        <v>80</v>
      </c>
      <c r="K321" s="10">
        <v>5.89</v>
      </c>
      <c r="L321" s="10">
        <v>6.46</v>
      </c>
      <c r="M321" s="10">
        <v>7.45</v>
      </c>
      <c r="N321" s="10">
        <v>111.5</v>
      </c>
      <c r="O321" s="117">
        <v>0.56000000000000005</v>
      </c>
    </row>
    <row r="322" spans="2:15" ht="13.5" thickBot="1">
      <c r="B322" s="29" t="s">
        <v>13</v>
      </c>
      <c r="C322" s="17" t="s">
        <v>8</v>
      </c>
      <c r="D322" s="15">
        <v>40</v>
      </c>
      <c r="E322" s="15">
        <v>1.44</v>
      </c>
      <c r="F322" s="15">
        <v>0.36</v>
      </c>
      <c r="G322" s="15">
        <v>12.48</v>
      </c>
      <c r="H322" s="100">
        <v>59.4</v>
      </c>
      <c r="I322" s="117"/>
      <c r="J322" s="15">
        <v>40</v>
      </c>
      <c r="K322" s="15">
        <v>1.44</v>
      </c>
      <c r="L322" s="15">
        <v>0.36</v>
      </c>
      <c r="M322" s="15">
        <v>12.48</v>
      </c>
      <c r="N322" s="100">
        <v>59.4</v>
      </c>
      <c r="O322" s="117"/>
    </row>
    <row r="323" spans="2:15" ht="13.5" thickBot="1">
      <c r="B323" s="29" t="s">
        <v>15</v>
      </c>
      <c r="C323" s="17" t="s">
        <v>14</v>
      </c>
      <c r="D323" s="15">
        <v>150</v>
      </c>
      <c r="E323" s="15">
        <v>0.12</v>
      </c>
      <c r="F323" s="15">
        <v>1.2E-2</v>
      </c>
      <c r="G323" s="15">
        <v>18.100000000000001</v>
      </c>
      <c r="H323" s="100">
        <v>73.5</v>
      </c>
      <c r="I323" s="117"/>
      <c r="J323" s="15">
        <v>200</v>
      </c>
      <c r="K323" s="15">
        <v>14.97</v>
      </c>
      <c r="L323" s="15">
        <v>0</v>
      </c>
      <c r="M323" s="15">
        <v>0</v>
      </c>
      <c r="N323" s="100">
        <v>59.85</v>
      </c>
      <c r="O323" s="117"/>
    </row>
    <row r="324" spans="2:15" ht="13.5" thickBot="1">
      <c r="B324" s="29"/>
      <c r="C324" s="17"/>
      <c r="D324" s="15"/>
      <c r="E324" s="15"/>
      <c r="F324" s="15"/>
      <c r="G324" s="15"/>
      <c r="H324" s="100"/>
      <c r="I324" s="117"/>
      <c r="J324" s="15"/>
      <c r="K324" s="15"/>
      <c r="L324" s="15"/>
      <c r="M324" s="15"/>
      <c r="N324" s="100"/>
      <c r="O324" s="117"/>
    </row>
    <row r="325" spans="2:15" ht="13.5" thickBot="1">
      <c r="B325" s="31"/>
      <c r="C325" s="24" t="s">
        <v>9</v>
      </c>
      <c r="D325" s="22">
        <f>D318+D319+D320+D321+D322+D323</f>
        <v>590</v>
      </c>
      <c r="E325" s="22">
        <f>E318+E319+E320+E321+E322+E323</f>
        <v>11.7</v>
      </c>
      <c r="F325" s="134">
        <f>F318+F319+F320+F321+F322+F323</f>
        <v>15.142000000000001</v>
      </c>
      <c r="G325" s="22">
        <f>G318+G319+G320+G321+G322+G323</f>
        <v>67.759999999999991</v>
      </c>
      <c r="H325" s="22">
        <f>H318+H319+H320+H321+H322+H323</f>
        <v>435.96999999999997</v>
      </c>
      <c r="I325" s="118">
        <f>I319+I321</f>
        <v>8.65</v>
      </c>
      <c r="J325" s="22">
        <f>J318+J319+J320+J321+J322+J323</f>
        <v>730</v>
      </c>
      <c r="K325" s="22">
        <f>K318+K319+K320+K321+K322+K323</f>
        <v>29.4</v>
      </c>
      <c r="L325" s="134">
        <f>L318+L319+L320+L321+L322+L323</f>
        <v>19.45</v>
      </c>
      <c r="M325" s="22">
        <f>M318+M319+M320+M321+M322+M323</f>
        <v>56.58</v>
      </c>
      <c r="N325" s="22">
        <f>N318+N319+N320+N321+N322+N323</f>
        <v>507.99</v>
      </c>
      <c r="O325" s="118">
        <f>O319+O321</f>
        <v>5.16</v>
      </c>
    </row>
    <row r="326" spans="2:15" ht="13.5" thickBot="1">
      <c r="B326" s="31"/>
      <c r="C326" s="24"/>
      <c r="D326" s="22"/>
      <c r="E326" s="22"/>
      <c r="F326" s="134"/>
      <c r="G326" s="22"/>
      <c r="H326" s="22"/>
      <c r="I326" s="118"/>
      <c r="J326" s="22"/>
      <c r="K326" s="22"/>
      <c r="L326" s="134"/>
      <c r="M326" s="22"/>
      <c r="N326" s="42"/>
      <c r="O326" s="118"/>
    </row>
    <row r="327" spans="2:15" ht="13.5" thickBot="1">
      <c r="B327" s="31"/>
      <c r="C327" s="22" t="s">
        <v>81</v>
      </c>
      <c r="D327" s="22"/>
      <c r="E327" s="22"/>
      <c r="F327" s="22"/>
      <c r="G327" s="22"/>
      <c r="H327" s="22"/>
      <c r="I327" s="118"/>
      <c r="J327" s="15"/>
      <c r="K327" s="15"/>
      <c r="L327" s="15"/>
      <c r="M327" s="15"/>
      <c r="N327" s="100"/>
      <c r="O327" s="117"/>
    </row>
    <row r="328" spans="2:15" ht="13.5" thickBot="1">
      <c r="B328" s="31" t="s">
        <v>108</v>
      </c>
      <c r="C328" s="38" t="s">
        <v>107</v>
      </c>
      <c r="D328" s="39">
        <v>95</v>
      </c>
      <c r="E328" s="39">
        <v>4.75</v>
      </c>
      <c r="F328" s="39">
        <v>8.36</v>
      </c>
      <c r="G328" s="39">
        <v>33.700000000000003</v>
      </c>
      <c r="H328" s="39">
        <v>229.48</v>
      </c>
      <c r="I328" s="118"/>
      <c r="J328" s="15">
        <v>120</v>
      </c>
      <c r="K328" s="15">
        <v>2.34</v>
      </c>
      <c r="L328" s="15">
        <v>2.4900000000000002</v>
      </c>
      <c r="M328" s="15">
        <v>13.16</v>
      </c>
      <c r="N328" s="100">
        <v>84.45</v>
      </c>
      <c r="O328" s="117">
        <v>0.06</v>
      </c>
    </row>
    <row r="329" spans="2:15" ht="13.5" thickBot="1">
      <c r="B329" s="31" t="s">
        <v>26</v>
      </c>
      <c r="C329" s="38" t="s">
        <v>27</v>
      </c>
      <c r="D329" s="39">
        <v>160</v>
      </c>
      <c r="E329" s="39">
        <v>0.35</v>
      </c>
      <c r="F329" s="39">
        <v>0.02</v>
      </c>
      <c r="G329" s="39">
        <v>8.41</v>
      </c>
      <c r="H329" s="103">
        <v>33.68</v>
      </c>
      <c r="I329" s="119">
        <v>0.05</v>
      </c>
      <c r="J329" s="19">
        <v>200</v>
      </c>
      <c r="K329" s="10">
        <v>7.0000000000000007E-2</v>
      </c>
      <c r="L329" s="10">
        <v>0.02</v>
      </c>
      <c r="M329" s="10">
        <v>10.51</v>
      </c>
      <c r="N329" s="99">
        <v>42.1</v>
      </c>
      <c r="O329" s="15"/>
    </row>
    <row r="330" spans="2:15" ht="13.5" thickBot="1">
      <c r="B330" s="31"/>
      <c r="C330" s="38"/>
      <c r="D330" s="39"/>
      <c r="E330" s="39"/>
      <c r="F330" s="39"/>
      <c r="G330" s="39"/>
      <c r="H330" s="135"/>
      <c r="I330" s="136"/>
      <c r="J330" s="19"/>
      <c r="K330" s="10"/>
      <c r="L330" s="10"/>
      <c r="M330" s="10"/>
      <c r="N330" s="137"/>
      <c r="O330" s="121"/>
    </row>
    <row r="331" spans="2:15" ht="13.5" thickBot="1">
      <c r="B331" s="31"/>
      <c r="C331" s="24" t="s">
        <v>9</v>
      </c>
      <c r="D331" s="22">
        <f>D328+D329</f>
        <v>255</v>
      </c>
      <c r="E331" s="22">
        <f>E328+E329</f>
        <v>5.0999999999999996</v>
      </c>
      <c r="F331" s="22">
        <f>F328+F329</f>
        <v>8.379999999999999</v>
      </c>
      <c r="G331" s="22">
        <f>G328+G329</f>
        <v>42.11</v>
      </c>
      <c r="H331" s="138">
        <f>H328+H329</f>
        <v>263.15999999999997</v>
      </c>
      <c r="I331" s="123">
        <f>I329</f>
        <v>0.05</v>
      </c>
      <c r="J331" s="22">
        <f>J328+J329</f>
        <v>320</v>
      </c>
      <c r="K331" s="22">
        <f>K328+K329</f>
        <v>2.4099999999999997</v>
      </c>
      <c r="L331" s="22">
        <f>L328+L329</f>
        <v>2.5100000000000002</v>
      </c>
      <c r="M331" s="22">
        <f>M328+M329</f>
        <v>23.67</v>
      </c>
      <c r="N331" s="138">
        <f>N328+N329</f>
        <v>126.55000000000001</v>
      </c>
      <c r="O331" s="123">
        <f>O329</f>
        <v>0</v>
      </c>
    </row>
    <row r="332" spans="2:15" ht="13.5" thickBot="1">
      <c r="B332" s="31"/>
      <c r="C332" s="24"/>
      <c r="D332" s="22"/>
      <c r="E332" s="22"/>
      <c r="F332" s="22"/>
      <c r="G332" s="42"/>
      <c r="H332" s="63"/>
      <c r="I332" s="139"/>
      <c r="J332" s="22"/>
      <c r="K332" s="22"/>
      <c r="L332" s="22"/>
      <c r="M332" s="42"/>
      <c r="N332" s="63"/>
      <c r="O332" s="139"/>
    </row>
    <row r="333" spans="2:15" ht="13.5" thickBot="1">
      <c r="B333" s="20"/>
      <c r="C333" s="24" t="s">
        <v>10</v>
      </c>
      <c r="D333" s="22">
        <f>D309+D315+D325+D331</f>
        <v>1320</v>
      </c>
      <c r="E333" s="22">
        <f>E309+E315+E325+E331</f>
        <v>29.119999999999997</v>
      </c>
      <c r="F333" s="134">
        <f>F309+F325+F331</f>
        <v>39.171999999999997</v>
      </c>
      <c r="G333" s="42">
        <f>G309+G315+G325+G331</f>
        <v>184.54000000000002</v>
      </c>
      <c r="H333" s="140">
        <f>H309+H315+H325+H331</f>
        <v>1158.77</v>
      </c>
      <c r="I333" s="140">
        <f>I315+I325+I331</f>
        <v>12.040000000000001</v>
      </c>
      <c r="J333" s="22">
        <f>J309+J315+J325+J331</f>
        <v>1525</v>
      </c>
      <c r="K333" s="22">
        <f>K309+K315+K325+K331</f>
        <v>46.789999999999992</v>
      </c>
      <c r="L333" s="134">
        <f>L309+L325+L331</f>
        <v>69.13000000000001</v>
      </c>
      <c r="M333" s="42">
        <f>M309+M315+M325+M331</f>
        <v>144.36000000000001</v>
      </c>
      <c r="N333" s="140">
        <f>N309+N315+N325+N331</f>
        <v>1180.99</v>
      </c>
      <c r="O333" s="140">
        <f>O315+O325+O331</f>
        <v>8.5</v>
      </c>
    </row>
    <row r="334" spans="2:15">
      <c r="H334" s="49"/>
      <c r="I334" s="50"/>
    </row>
    <row r="335" spans="2:15">
      <c r="H335" s="49"/>
      <c r="I335" s="51"/>
    </row>
    <row r="336" spans="2:15" ht="17.25">
      <c r="B336" s="1"/>
      <c r="D336" s="2"/>
      <c r="H336" s="49"/>
      <c r="I336" s="49"/>
    </row>
    <row r="338" spans="2:15">
      <c r="B338" s="3"/>
    </row>
    <row r="340" spans="2:15">
      <c r="B340" s="3"/>
    </row>
    <row r="341" spans="2:15">
      <c r="B341" s="3"/>
    </row>
    <row r="342" spans="2:15">
      <c r="B342" s="3"/>
    </row>
    <row r="343" spans="2:15">
      <c r="C343" s="26"/>
    </row>
    <row r="344" spans="2:15" ht="15.75">
      <c r="B344" s="74" t="s">
        <v>65</v>
      </c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</row>
    <row r="345" spans="2:15" ht="13.5" thickBot="1">
      <c r="C345" s="26"/>
      <c r="D345" s="26"/>
      <c r="H345" s="27"/>
    </row>
    <row r="346" spans="2:15" ht="13.5" thickBot="1">
      <c r="B346" s="68"/>
      <c r="C346" s="68"/>
      <c r="D346" s="42"/>
      <c r="E346" s="43"/>
      <c r="F346" s="5"/>
      <c r="G346" s="5"/>
      <c r="H346" s="72" t="s">
        <v>146</v>
      </c>
      <c r="I346" s="73"/>
      <c r="J346" s="70"/>
      <c r="K346" s="71"/>
      <c r="L346" s="71"/>
      <c r="M346" s="71"/>
      <c r="N346" s="72" t="s">
        <v>124</v>
      </c>
      <c r="O346" s="73"/>
    </row>
    <row r="347" spans="2:15" ht="51.75" thickBot="1">
      <c r="B347" s="66" t="s">
        <v>0</v>
      </c>
      <c r="C347" s="104" t="s">
        <v>1</v>
      </c>
      <c r="D347" s="105" t="s">
        <v>2</v>
      </c>
      <c r="E347" s="110" t="s">
        <v>3</v>
      </c>
      <c r="F347" s="111"/>
      <c r="G347" s="112"/>
      <c r="H347" s="105" t="s">
        <v>4</v>
      </c>
      <c r="I347" s="115" t="s">
        <v>79</v>
      </c>
      <c r="J347" s="116" t="s">
        <v>2</v>
      </c>
      <c r="K347" s="113" t="s">
        <v>3</v>
      </c>
      <c r="L347" s="111"/>
      <c r="M347" s="114"/>
      <c r="N347" s="141" t="s">
        <v>4</v>
      </c>
      <c r="O347" s="117" t="s">
        <v>79</v>
      </c>
    </row>
    <row r="348" spans="2:15" ht="13.5" thickBot="1">
      <c r="B348" s="7"/>
      <c r="C348" s="64" t="s">
        <v>126</v>
      </c>
      <c r="D348" s="9"/>
      <c r="E348" s="60" t="s">
        <v>5</v>
      </c>
      <c r="F348" s="61" t="s">
        <v>6</v>
      </c>
      <c r="G348" s="60" t="s">
        <v>7</v>
      </c>
      <c r="H348" s="35"/>
      <c r="I348" s="46"/>
      <c r="J348" s="9"/>
      <c r="K348" s="10" t="s">
        <v>5</v>
      </c>
      <c r="L348" s="11" t="s">
        <v>6</v>
      </c>
      <c r="M348" s="10" t="s">
        <v>7</v>
      </c>
      <c r="N348" s="35"/>
      <c r="O348" s="44"/>
    </row>
    <row r="349" spans="2:15" ht="13.5" thickBot="1">
      <c r="B349" s="28" t="s">
        <v>20</v>
      </c>
      <c r="C349" s="12" t="s">
        <v>21</v>
      </c>
      <c r="D349" s="10">
        <v>150</v>
      </c>
      <c r="E349" s="10">
        <v>5.07</v>
      </c>
      <c r="F349" s="10">
        <v>7.8</v>
      </c>
      <c r="G349" s="10">
        <v>19.3</v>
      </c>
      <c r="H349" s="99">
        <v>168.7</v>
      </c>
      <c r="I349" s="129">
        <v>0.67</v>
      </c>
      <c r="J349" s="10">
        <v>200</v>
      </c>
      <c r="K349" s="10">
        <v>7.86</v>
      </c>
      <c r="L349" s="10">
        <v>39.950000000000003</v>
      </c>
      <c r="M349" s="10">
        <v>28.65</v>
      </c>
      <c r="N349" s="99">
        <v>231.1</v>
      </c>
      <c r="O349" s="129">
        <v>2</v>
      </c>
    </row>
    <row r="350" spans="2:15" ht="13.5" thickBot="1">
      <c r="B350" s="29" t="s">
        <v>44</v>
      </c>
      <c r="C350" s="16" t="s">
        <v>45</v>
      </c>
      <c r="D350" s="29" t="s">
        <v>83</v>
      </c>
      <c r="E350" s="15">
        <v>3.13</v>
      </c>
      <c r="F350" s="15">
        <v>4.33</v>
      </c>
      <c r="G350" s="15">
        <v>20.149999999999999</v>
      </c>
      <c r="H350" s="100">
        <v>108.43</v>
      </c>
      <c r="I350" s="117"/>
      <c r="J350" s="15">
        <v>45</v>
      </c>
      <c r="K350" s="15">
        <v>3.13</v>
      </c>
      <c r="L350" s="15">
        <v>4.33</v>
      </c>
      <c r="M350" s="15">
        <v>20.149999999999999</v>
      </c>
      <c r="N350" s="100">
        <v>108.43</v>
      </c>
      <c r="O350" s="15"/>
    </row>
    <row r="351" spans="2:15" ht="13.5" thickBot="1">
      <c r="B351" s="28" t="s">
        <v>26</v>
      </c>
      <c r="C351" s="18" t="s">
        <v>27</v>
      </c>
      <c r="D351" s="19">
        <v>150</v>
      </c>
      <c r="E351" s="10">
        <v>0.93</v>
      </c>
      <c r="F351" s="10">
        <v>0.06</v>
      </c>
      <c r="G351" s="10">
        <v>1.95</v>
      </c>
      <c r="H351" s="99">
        <v>33.86</v>
      </c>
      <c r="I351" s="117"/>
      <c r="J351" s="19">
        <v>200</v>
      </c>
      <c r="K351" s="10">
        <v>7.0000000000000007E-2</v>
      </c>
      <c r="L351" s="10">
        <v>0.02</v>
      </c>
      <c r="M351" s="10">
        <v>10.51</v>
      </c>
      <c r="N351" s="99">
        <v>42.1</v>
      </c>
      <c r="O351" s="15"/>
    </row>
    <row r="352" spans="2:15" ht="13.5" thickBot="1">
      <c r="B352" s="28"/>
      <c r="C352" s="18"/>
      <c r="D352" s="19"/>
      <c r="E352" s="10"/>
      <c r="F352" s="10"/>
      <c r="G352" s="10"/>
      <c r="H352" s="99"/>
      <c r="I352" s="117"/>
      <c r="J352" s="19"/>
      <c r="K352" s="10"/>
      <c r="L352" s="10"/>
      <c r="M352" s="10"/>
      <c r="N352" s="99"/>
      <c r="O352" s="121"/>
    </row>
    <row r="353" spans="2:15" ht="13.5" thickBot="1">
      <c r="B353" s="29"/>
      <c r="C353" s="21" t="s">
        <v>72</v>
      </c>
      <c r="D353" s="41">
        <f t="shared" ref="D353:O353" si="16">D349+D350+D351</f>
        <v>335</v>
      </c>
      <c r="E353" s="22">
        <f t="shared" si="16"/>
        <v>9.129999999999999</v>
      </c>
      <c r="F353" s="22">
        <f t="shared" si="16"/>
        <v>12.19</v>
      </c>
      <c r="G353" s="22">
        <f t="shared" si="16"/>
        <v>41.400000000000006</v>
      </c>
      <c r="H353" s="42">
        <f t="shared" si="16"/>
        <v>310.99</v>
      </c>
      <c r="I353" s="118">
        <f t="shared" si="16"/>
        <v>0.67</v>
      </c>
      <c r="J353" s="41">
        <f t="shared" si="16"/>
        <v>445</v>
      </c>
      <c r="K353" s="22">
        <f t="shared" si="16"/>
        <v>11.06</v>
      </c>
      <c r="L353" s="22">
        <f t="shared" si="16"/>
        <v>44.300000000000004</v>
      </c>
      <c r="M353" s="22">
        <f t="shared" si="16"/>
        <v>59.309999999999995</v>
      </c>
      <c r="N353" s="42">
        <f t="shared" si="16"/>
        <v>381.63</v>
      </c>
      <c r="O353" s="118">
        <f t="shared" si="16"/>
        <v>2</v>
      </c>
    </row>
    <row r="354" spans="2:15" ht="13.5" thickBot="1">
      <c r="B354" s="29"/>
      <c r="C354" s="21"/>
      <c r="D354" s="41"/>
      <c r="E354" s="22"/>
      <c r="F354" s="22"/>
      <c r="G354" s="22"/>
      <c r="H354" s="42"/>
      <c r="I354" s="122"/>
      <c r="J354" s="41"/>
      <c r="K354" s="22"/>
      <c r="L354" s="22"/>
      <c r="M354" s="22"/>
      <c r="N354" s="42"/>
      <c r="O354" s="122"/>
    </row>
    <row r="355" spans="2:15" ht="13.5" thickBot="1">
      <c r="B355" s="29"/>
      <c r="C355" s="22" t="s">
        <v>102</v>
      </c>
      <c r="D355" s="41"/>
      <c r="E355" s="22"/>
      <c r="F355" s="22"/>
      <c r="G355" s="22"/>
      <c r="H355" s="42"/>
      <c r="I355" s="122"/>
      <c r="J355" s="41"/>
      <c r="K355" s="22"/>
      <c r="L355" s="22"/>
      <c r="M355" s="22"/>
      <c r="N355" s="42"/>
      <c r="O355" s="122"/>
    </row>
    <row r="356" spans="2:15" ht="13.5" thickBot="1">
      <c r="B356" s="29" t="s">
        <v>130</v>
      </c>
      <c r="C356" s="16" t="s">
        <v>129</v>
      </c>
      <c r="D356" s="15">
        <v>160</v>
      </c>
      <c r="E356" s="15">
        <v>4.3499999999999996</v>
      </c>
      <c r="F356" s="15">
        <v>3.75</v>
      </c>
      <c r="G356" s="15">
        <v>6</v>
      </c>
      <c r="H356" s="100">
        <v>75</v>
      </c>
      <c r="I356" s="22">
        <v>1.3</v>
      </c>
      <c r="J356" s="15">
        <v>200</v>
      </c>
      <c r="K356" s="15">
        <v>6</v>
      </c>
      <c r="L356" s="15">
        <v>0.1</v>
      </c>
      <c r="M356" s="15">
        <v>85.98</v>
      </c>
      <c r="N356" s="100">
        <v>97.4</v>
      </c>
      <c r="O356" s="22">
        <v>1.4</v>
      </c>
    </row>
    <row r="357" spans="2:15" ht="13.5" thickBot="1">
      <c r="B357" s="30"/>
      <c r="C357" s="14"/>
      <c r="D357" s="37"/>
      <c r="E357" s="37"/>
      <c r="F357" s="37"/>
      <c r="G357" s="37"/>
      <c r="H357" s="101"/>
      <c r="I357" s="118"/>
      <c r="J357" s="37"/>
      <c r="K357" s="37"/>
      <c r="L357" s="37"/>
      <c r="M357" s="37"/>
      <c r="N357" s="101"/>
      <c r="O357" s="118"/>
    </row>
    <row r="358" spans="2:15" ht="13.5" thickBot="1">
      <c r="B358" s="30"/>
      <c r="C358" s="21" t="s">
        <v>9</v>
      </c>
      <c r="D358" s="22">
        <f>D356+D357</f>
        <v>160</v>
      </c>
      <c r="E358" s="22">
        <f>E356+E357</f>
        <v>4.3499999999999996</v>
      </c>
      <c r="F358" s="22"/>
      <c r="G358" s="22">
        <f>G356+G357</f>
        <v>6</v>
      </c>
      <c r="H358" s="42">
        <f>H356+H357</f>
        <v>75</v>
      </c>
      <c r="I358" s="118">
        <v>3.34</v>
      </c>
      <c r="J358" s="22">
        <f>J356+J357</f>
        <v>200</v>
      </c>
      <c r="K358" s="22">
        <f>K356+K357</f>
        <v>6</v>
      </c>
      <c r="L358" s="22"/>
      <c r="M358" s="22">
        <f>M356+M357</f>
        <v>85.98</v>
      </c>
      <c r="N358" s="42">
        <f>N356+N357</f>
        <v>97.4</v>
      </c>
      <c r="O358" s="118">
        <v>3.34</v>
      </c>
    </row>
    <row r="359" spans="2:15" ht="13.5" thickBot="1">
      <c r="B359" s="30"/>
      <c r="C359" s="21"/>
      <c r="D359" s="22"/>
      <c r="E359" s="22"/>
      <c r="F359" s="22"/>
      <c r="G359" s="22"/>
      <c r="H359" s="42"/>
      <c r="I359" s="117"/>
      <c r="J359" s="22"/>
      <c r="K359" s="22"/>
      <c r="L359" s="22"/>
      <c r="M359" s="22"/>
      <c r="N359" s="42"/>
      <c r="O359" s="117"/>
    </row>
    <row r="360" spans="2:15" ht="13.5" thickBot="1">
      <c r="B360" s="30"/>
      <c r="C360" s="32" t="s">
        <v>24</v>
      </c>
      <c r="D360" s="6"/>
      <c r="E360" s="102"/>
      <c r="F360" s="102"/>
      <c r="G360" s="102"/>
      <c r="H360" s="102"/>
      <c r="I360" s="117"/>
      <c r="J360" s="102"/>
      <c r="K360" s="102"/>
      <c r="L360" s="102"/>
      <c r="M360" s="102"/>
      <c r="N360" s="102"/>
      <c r="O360" s="117"/>
    </row>
    <row r="361" spans="2:15" ht="13.5" thickBot="1">
      <c r="B361" s="28" t="s">
        <v>47</v>
      </c>
      <c r="C361" s="25" t="s">
        <v>48</v>
      </c>
      <c r="D361" s="10">
        <v>40</v>
      </c>
      <c r="E361" s="10">
        <v>0.9</v>
      </c>
      <c r="F361" s="10">
        <v>3.56</v>
      </c>
      <c r="G361" s="10">
        <v>7.23</v>
      </c>
      <c r="H361" s="99">
        <v>63.15</v>
      </c>
      <c r="I361" s="117"/>
      <c r="J361" s="10">
        <v>60</v>
      </c>
      <c r="K361" s="10">
        <v>1.0900000000000001</v>
      </c>
      <c r="L361" s="10">
        <v>4.28</v>
      </c>
      <c r="M361" s="10">
        <v>8.68</v>
      </c>
      <c r="N361" s="99">
        <v>75.790000000000006</v>
      </c>
      <c r="O361" s="117"/>
    </row>
    <row r="362" spans="2:15" ht="13.5" thickBot="1">
      <c r="B362" s="29" t="s">
        <v>109</v>
      </c>
      <c r="C362" s="17" t="s">
        <v>110</v>
      </c>
      <c r="D362" s="15">
        <v>180</v>
      </c>
      <c r="E362" s="15">
        <v>10.08</v>
      </c>
      <c r="F362" s="15">
        <v>7.55</v>
      </c>
      <c r="G362" s="15">
        <v>7.0000000000000007E-2</v>
      </c>
      <c r="H362" s="100">
        <v>177.13</v>
      </c>
      <c r="I362" s="117"/>
      <c r="J362" s="15">
        <v>200</v>
      </c>
      <c r="K362" s="15">
        <v>8.94</v>
      </c>
      <c r="L362" s="15">
        <v>5.51</v>
      </c>
      <c r="M362" s="15">
        <v>34.28</v>
      </c>
      <c r="N362" s="100">
        <v>297.5</v>
      </c>
      <c r="O362" s="117">
        <v>7.02</v>
      </c>
    </row>
    <row r="363" spans="2:15" ht="13.5" thickBot="1">
      <c r="B363" s="29" t="s">
        <v>52</v>
      </c>
      <c r="C363" s="17" t="s">
        <v>53</v>
      </c>
      <c r="D363" s="15">
        <v>120</v>
      </c>
      <c r="E363" s="15">
        <v>2.6</v>
      </c>
      <c r="F363" s="15">
        <v>4.43</v>
      </c>
      <c r="G363" s="15">
        <v>9</v>
      </c>
      <c r="H363" s="100">
        <v>67.3</v>
      </c>
      <c r="I363" s="117"/>
      <c r="J363" s="15">
        <v>160</v>
      </c>
      <c r="K363" s="15">
        <v>40.98</v>
      </c>
      <c r="L363" s="15">
        <v>5.86</v>
      </c>
      <c r="M363" s="15">
        <v>221.46</v>
      </c>
      <c r="N363" s="100">
        <v>80.2</v>
      </c>
      <c r="O363" s="117"/>
    </row>
    <row r="364" spans="2:15" ht="13.5" thickBot="1">
      <c r="B364" s="29" t="s">
        <v>56</v>
      </c>
      <c r="C364" s="17" t="s">
        <v>57</v>
      </c>
      <c r="D364" s="15">
        <v>60</v>
      </c>
      <c r="E364" s="15">
        <v>9.33</v>
      </c>
      <c r="F364" s="15">
        <v>6.93</v>
      </c>
      <c r="G364" s="15">
        <v>9.42</v>
      </c>
      <c r="H364" s="100">
        <v>137.25</v>
      </c>
      <c r="I364" s="117"/>
      <c r="J364" s="15">
        <v>80</v>
      </c>
      <c r="K364" s="15">
        <v>17.53</v>
      </c>
      <c r="L364" s="15">
        <v>13.34</v>
      </c>
      <c r="M364" s="15">
        <v>6.15</v>
      </c>
      <c r="N364" s="100">
        <v>216.59</v>
      </c>
      <c r="O364" s="117"/>
    </row>
    <row r="365" spans="2:15" ht="13.5" thickBot="1">
      <c r="B365" s="29" t="s">
        <v>13</v>
      </c>
      <c r="C365" s="17" t="s">
        <v>8</v>
      </c>
      <c r="D365" s="15">
        <v>40</v>
      </c>
      <c r="E365" s="15">
        <v>1.44</v>
      </c>
      <c r="F365" s="15">
        <v>0.36</v>
      </c>
      <c r="G365" s="15">
        <v>12.48</v>
      </c>
      <c r="H365" s="100">
        <v>59.4</v>
      </c>
      <c r="I365" s="117"/>
      <c r="J365" s="15">
        <v>40</v>
      </c>
      <c r="K365" s="15">
        <v>1.44</v>
      </c>
      <c r="L365" s="15">
        <v>0.36</v>
      </c>
      <c r="M365" s="15">
        <v>12.48</v>
      </c>
      <c r="N365" s="100">
        <v>59.4</v>
      </c>
      <c r="O365" s="117"/>
    </row>
    <row r="366" spans="2:15" ht="13.5" thickBot="1">
      <c r="B366" s="29" t="s">
        <v>15</v>
      </c>
      <c r="C366" s="17" t="s">
        <v>75</v>
      </c>
      <c r="D366" s="15">
        <v>160</v>
      </c>
      <c r="E366" s="15">
        <v>0.16</v>
      </c>
      <c r="F366" s="15"/>
      <c r="G366" s="15">
        <v>16.43</v>
      </c>
      <c r="H366" s="100">
        <v>64.7</v>
      </c>
      <c r="I366" s="117">
        <v>0.3</v>
      </c>
      <c r="J366" s="15">
        <v>200</v>
      </c>
      <c r="K366" s="15">
        <v>0</v>
      </c>
      <c r="L366" s="15">
        <v>0</v>
      </c>
      <c r="M366" s="15">
        <v>26.74</v>
      </c>
      <c r="N366" s="100">
        <v>103.2</v>
      </c>
      <c r="O366" s="15">
        <v>0.06</v>
      </c>
    </row>
    <row r="367" spans="2:15" ht="13.5" thickBot="1">
      <c r="B367" s="29"/>
      <c r="C367" s="17"/>
      <c r="D367" s="15"/>
      <c r="E367" s="15"/>
      <c r="F367" s="15"/>
      <c r="G367" s="15"/>
      <c r="H367" s="100"/>
      <c r="I367" s="117"/>
      <c r="J367" s="15"/>
      <c r="K367" s="15"/>
      <c r="L367" s="15"/>
      <c r="M367" s="15"/>
      <c r="N367" s="100"/>
      <c r="O367" s="121"/>
    </row>
    <row r="368" spans="2:15" ht="13.5" thickBot="1">
      <c r="B368" s="29"/>
      <c r="C368" s="24" t="s">
        <v>9</v>
      </c>
      <c r="D368" s="22">
        <f>D361+D362+D363+D365+D366</f>
        <v>540</v>
      </c>
      <c r="E368" s="22">
        <f>E361+E362+E363+E365+E366</f>
        <v>15.18</v>
      </c>
      <c r="F368" s="22">
        <f>F361+F362+F363+F365+F366</f>
        <v>15.899999999999999</v>
      </c>
      <c r="G368" s="22">
        <f>G361+G362+G363+G365+G366</f>
        <v>45.21</v>
      </c>
      <c r="H368" s="42">
        <f>H361+H362+H363+H365+H366</f>
        <v>431.67999999999995</v>
      </c>
      <c r="I368" s="118">
        <f>I366</f>
        <v>0.3</v>
      </c>
      <c r="J368" s="22">
        <f>J361+J362+J363+J365+J366</f>
        <v>660</v>
      </c>
      <c r="K368" s="22">
        <f>K361+K362+K363+K365+K366</f>
        <v>52.449999999999996</v>
      </c>
      <c r="L368" s="22">
        <f>L361+L362+L363+L365+L366</f>
        <v>16.009999999999998</v>
      </c>
      <c r="M368" s="22">
        <f>M361+M362+M363+M365+M366</f>
        <v>303.64000000000004</v>
      </c>
      <c r="N368" s="42">
        <f>N361+N362+N363+N365+N366</f>
        <v>616.09</v>
      </c>
      <c r="O368" s="118">
        <f>O366</f>
        <v>0.06</v>
      </c>
    </row>
    <row r="369" spans="2:15" ht="13.5" thickBot="1">
      <c r="B369" s="29"/>
      <c r="C369" s="24"/>
      <c r="D369" s="22"/>
      <c r="E369" s="22"/>
      <c r="F369" s="22"/>
      <c r="G369" s="22"/>
      <c r="H369" s="42"/>
      <c r="I369" s="118"/>
      <c r="J369" s="22"/>
      <c r="K369" s="22"/>
      <c r="L369" s="22"/>
      <c r="M369" s="22"/>
      <c r="N369" s="42"/>
      <c r="O369" s="118"/>
    </row>
    <row r="370" spans="2:15" ht="13.5" thickBot="1">
      <c r="B370" s="31"/>
      <c r="C370" s="52" t="s">
        <v>81</v>
      </c>
      <c r="D370" s="14"/>
      <c r="E370" s="37"/>
      <c r="F370" s="37"/>
      <c r="G370" s="37"/>
      <c r="H370" s="101"/>
      <c r="I370" s="117"/>
      <c r="J370" s="37"/>
      <c r="K370" s="37"/>
      <c r="L370" s="37"/>
      <c r="M370" s="37"/>
      <c r="N370" s="101"/>
      <c r="O370" s="117"/>
    </row>
    <row r="371" spans="2:15" ht="13.5" thickBot="1">
      <c r="B371" s="29" t="s">
        <v>100</v>
      </c>
      <c r="C371" s="17" t="s">
        <v>101</v>
      </c>
      <c r="D371" s="15">
        <v>120</v>
      </c>
      <c r="E371" s="15">
        <v>2.34</v>
      </c>
      <c r="F371" s="15">
        <v>2.4900000000000002</v>
      </c>
      <c r="G371" s="15">
        <v>13.16</v>
      </c>
      <c r="H371" s="100">
        <v>84.45</v>
      </c>
      <c r="I371" s="117">
        <v>0.06</v>
      </c>
      <c r="J371" s="39">
        <v>150</v>
      </c>
      <c r="K371" s="39">
        <v>8</v>
      </c>
      <c r="L371" s="39">
        <v>5.66</v>
      </c>
      <c r="M371" s="39">
        <v>52.5</v>
      </c>
      <c r="N371" s="39">
        <v>292.88</v>
      </c>
      <c r="O371" s="118"/>
    </row>
    <row r="372" spans="2:15" ht="13.5" thickBot="1">
      <c r="B372" s="31" t="s">
        <v>26</v>
      </c>
      <c r="C372" s="38" t="s">
        <v>27</v>
      </c>
      <c r="D372" s="39">
        <v>160</v>
      </c>
      <c r="E372" s="39">
        <v>0.35</v>
      </c>
      <c r="F372" s="39">
        <v>0.02</v>
      </c>
      <c r="G372" s="39">
        <v>8.41</v>
      </c>
      <c r="H372" s="103">
        <v>33.68</v>
      </c>
      <c r="I372" s="119">
        <v>0.05</v>
      </c>
      <c r="J372" s="19">
        <v>200</v>
      </c>
      <c r="K372" s="10">
        <v>7.0000000000000007E-2</v>
      </c>
      <c r="L372" s="10">
        <v>0.02</v>
      </c>
      <c r="M372" s="10">
        <v>10.51</v>
      </c>
      <c r="N372" s="99">
        <v>42.1</v>
      </c>
      <c r="O372" s="15"/>
    </row>
    <row r="373" spans="2:15" ht="13.5" thickBot="1">
      <c r="B373" s="31"/>
      <c r="C373" s="38"/>
      <c r="D373" s="39"/>
      <c r="E373" s="39"/>
      <c r="F373" s="39"/>
      <c r="G373" s="39"/>
      <c r="H373" s="103"/>
      <c r="I373" s="119"/>
      <c r="J373" s="19"/>
      <c r="K373" s="10"/>
      <c r="L373" s="10"/>
      <c r="M373" s="10"/>
      <c r="N373" s="99"/>
      <c r="O373" s="121"/>
    </row>
    <row r="374" spans="2:15" ht="13.5" thickBot="1">
      <c r="B374" s="20"/>
      <c r="C374" s="24" t="s">
        <v>9</v>
      </c>
      <c r="D374" s="22">
        <f t="shared" ref="D374:O374" si="17">D371+D372</f>
        <v>280</v>
      </c>
      <c r="E374" s="22">
        <f t="shared" si="17"/>
        <v>2.69</v>
      </c>
      <c r="F374" s="22">
        <f t="shared" si="17"/>
        <v>2.5100000000000002</v>
      </c>
      <c r="G374" s="22">
        <f t="shared" si="17"/>
        <v>21.57</v>
      </c>
      <c r="H374" s="42">
        <f t="shared" si="17"/>
        <v>118.13</v>
      </c>
      <c r="I374" s="118">
        <f t="shared" si="17"/>
        <v>0.11</v>
      </c>
      <c r="J374" s="22">
        <f t="shared" si="17"/>
        <v>350</v>
      </c>
      <c r="K374" s="22">
        <f t="shared" si="17"/>
        <v>8.07</v>
      </c>
      <c r="L374" s="22">
        <f t="shared" si="17"/>
        <v>5.68</v>
      </c>
      <c r="M374" s="22">
        <f t="shared" si="17"/>
        <v>63.01</v>
      </c>
      <c r="N374" s="42">
        <f t="shared" si="17"/>
        <v>334.98</v>
      </c>
      <c r="O374" s="118">
        <f t="shared" si="17"/>
        <v>0</v>
      </c>
    </row>
    <row r="375" spans="2:15" ht="13.5" thickBot="1">
      <c r="B375" s="20"/>
      <c r="C375" s="24"/>
      <c r="D375" s="22"/>
      <c r="E375" s="22"/>
      <c r="F375" s="22"/>
      <c r="G375" s="22"/>
      <c r="H375" s="42"/>
      <c r="I375" s="123"/>
      <c r="J375" s="22"/>
      <c r="K375" s="22"/>
      <c r="L375" s="22"/>
      <c r="M375" s="22"/>
      <c r="N375" s="42"/>
      <c r="O375" s="123"/>
    </row>
    <row r="376" spans="2:15" ht="13.5" thickBot="1">
      <c r="B376" s="20"/>
      <c r="C376" s="24" t="s">
        <v>10</v>
      </c>
      <c r="D376" s="41">
        <f>D353+D358+D368+D374</f>
        <v>1315</v>
      </c>
      <c r="E376" s="22">
        <f>E353+E358+E368+E374</f>
        <v>31.349999999999998</v>
      </c>
      <c r="F376" s="22">
        <f>F353+F368+F374</f>
        <v>30.599999999999998</v>
      </c>
      <c r="G376" s="22">
        <f>G353+G358+G368+G374</f>
        <v>114.18</v>
      </c>
      <c r="H376" s="42">
        <f>H353+H358+H368+H374</f>
        <v>935.8</v>
      </c>
      <c r="I376" s="120">
        <f>I353+I358+I368+I374</f>
        <v>4.42</v>
      </c>
      <c r="J376" s="41">
        <f>J353+J358+J368+J374</f>
        <v>1655</v>
      </c>
      <c r="K376" s="22">
        <f>K353+K358+K368+K374</f>
        <v>77.579999999999984</v>
      </c>
      <c r="L376" s="22">
        <f>L353+L368+L374</f>
        <v>65.990000000000009</v>
      </c>
      <c r="M376" s="22">
        <f>M353+M358+M368+M374</f>
        <v>511.94000000000005</v>
      </c>
      <c r="N376" s="42">
        <f>N353+N358+N368+N374</f>
        <v>1430.1</v>
      </c>
      <c r="O376" s="120">
        <f>O353+O358+O368+O374</f>
        <v>5.3999999999999995</v>
      </c>
    </row>
    <row r="379" spans="2:15" ht="17.25">
      <c r="B379" s="1"/>
      <c r="D379" s="2"/>
    </row>
    <row r="381" spans="2:15">
      <c r="B381" s="3"/>
    </row>
    <row r="383" spans="2:15">
      <c r="B383" s="3"/>
    </row>
    <row r="384" spans="2:15">
      <c r="B384" s="3"/>
    </row>
    <row r="385" spans="2:15">
      <c r="B385" s="3"/>
    </row>
    <row r="386" spans="2:15">
      <c r="C386" s="26"/>
    </row>
    <row r="387" spans="2:15" ht="15.75">
      <c r="B387" s="74" t="s">
        <v>50</v>
      </c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</row>
    <row r="388" spans="2:15" ht="13.5" thickBot="1">
      <c r="C388" s="26"/>
      <c r="D388" s="26"/>
      <c r="H388" s="27"/>
    </row>
    <row r="389" spans="2:15" ht="13.5" thickBot="1">
      <c r="B389" s="68"/>
      <c r="C389" s="68"/>
      <c r="D389" s="42"/>
      <c r="E389" s="43"/>
      <c r="F389" s="5"/>
      <c r="G389" s="5"/>
      <c r="H389" s="72" t="s">
        <v>146</v>
      </c>
      <c r="I389" s="73"/>
      <c r="J389" s="70"/>
      <c r="K389" s="71"/>
      <c r="L389" s="71"/>
      <c r="M389" s="71"/>
      <c r="N389" s="72" t="s">
        <v>124</v>
      </c>
      <c r="O389" s="73"/>
    </row>
    <row r="390" spans="2:15" ht="51.75" thickBot="1">
      <c r="B390" s="67" t="s">
        <v>0</v>
      </c>
      <c r="C390" s="10" t="s">
        <v>1</v>
      </c>
      <c r="D390" s="67" t="s">
        <v>2</v>
      </c>
      <c r="E390" s="113" t="s">
        <v>3</v>
      </c>
      <c r="F390" s="111"/>
      <c r="G390" s="114"/>
      <c r="H390" s="108" t="s">
        <v>4</v>
      </c>
      <c r="I390" s="15" t="s">
        <v>79</v>
      </c>
      <c r="J390" s="128" t="s">
        <v>2</v>
      </c>
      <c r="K390" s="113" t="s">
        <v>3</v>
      </c>
      <c r="L390" s="111"/>
      <c r="M390" s="114"/>
      <c r="N390" s="141" t="s">
        <v>4</v>
      </c>
      <c r="O390" s="117" t="s">
        <v>79</v>
      </c>
    </row>
    <row r="391" spans="2:15" ht="13.5" thickBot="1">
      <c r="B391" s="7"/>
      <c r="C391" s="8"/>
      <c r="D391" s="9"/>
      <c r="E391" s="60" t="s">
        <v>5</v>
      </c>
      <c r="F391" s="60" t="s">
        <v>6</v>
      </c>
      <c r="G391" s="60" t="s">
        <v>7</v>
      </c>
      <c r="H391" s="35"/>
      <c r="I391" s="46"/>
      <c r="J391" s="9"/>
      <c r="K391" s="10" t="s">
        <v>5</v>
      </c>
      <c r="L391" s="10" t="s">
        <v>6</v>
      </c>
      <c r="M391" s="10" t="s">
        <v>7</v>
      </c>
      <c r="N391" s="35"/>
      <c r="O391" s="44"/>
    </row>
    <row r="392" spans="2:15" ht="13.5" thickBot="1">
      <c r="B392" s="28" t="s">
        <v>34</v>
      </c>
      <c r="C392" s="12" t="s">
        <v>35</v>
      </c>
      <c r="D392" s="10">
        <v>150</v>
      </c>
      <c r="E392" s="10">
        <v>1.17</v>
      </c>
      <c r="F392" s="10">
        <v>3.13</v>
      </c>
      <c r="G392" s="10">
        <v>36.299999999999997</v>
      </c>
      <c r="H392" s="99">
        <v>146</v>
      </c>
      <c r="I392" s="117"/>
      <c r="J392" s="10">
        <v>200</v>
      </c>
      <c r="K392" s="10">
        <v>4.82</v>
      </c>
      <c r="L392" s="10">
        <v>5.08</v>
      </c>
      <c r="M392" s="10">
        <v>16.84</v>
      </c>
      <c r="N392" s="99">
        <v>132.4</v>
      </c>
      <c r="O392" s="117">
        <v>0.92</v>
      </c>
    </row>
    <row r="393" spans="2:15" ht="15" customHeight="1" thickBot="1">
      <c r="B393" s="29" t="s">
        <v>139</v>
      </c>
      <c r="C393" s="16" t="s">
        <v>140</v>
      </c>
      <c r="D393" s="15">
        <v>40</v>
      </c>
      <c r="E393" s="15">
        <v>4.51</v>
      </c>
      <c r="F393" s="15">
        <v>6.79</v>
      </c>
      <c r="G393" s="15">
        <v>15.15</v>
      </c>
      <c r="H393" s="100">
        <v>133.83000000000001</v>
      </c>
      <c r="I393" s="15">
        <v>0.08</v>
      </c>
      <c r="J393" s="15">
        <v>50</v>
      </c>
      <c r="K393" s="15">
        <v>6.22</v>
      </c>
      <c r="L393" s="15">
        <v>7.42</v>
      </c>
      <c r="M393" s="15">
        <v>20.149999999999999</v>
      </c>
      <c r="N393" s="100">
        <v>168.2</v>
      </c>
      <c r="O393" s="15">
        <v>8.0000000000000002E-3</v>
      </c>
    </row>
    <row r="394" spans="2:15" ht="13.5" thickBot="1">
      <c r="B394" s="28" t="s">
        <v>26</v>
      </c>
      <c r="C394" s="18" t="s">
        <v>27</v>
      </c>
      <c r="D394" s="19">
        <v>150</v>
      </c>
      <c r="E394" s="10">
        <v>0.93</v>
      </c>
      <c r="F394" s="10">
        <v>0.06</v>
      </c>
      <c r="G394" s="10">
        <v>1.95</v>
      </c>
      <c r="H394" s="99">
        <v>33.86</v>
      </c>
      <c r="I394" s="117"/>
      <c r="J394" s="19">
        <v>200</v>
      </c>
      <c r="K394" s="10">
        <v>7.0000000000000007E-2</v>
      </c>
      <c r="L394" s="10">
        <v>0.02</v>
      </c>
      <c r="M394" s="10">
        <v>10.51</v>
      </c>
      <c r="N394" s="99">
        <v>42.1</v>
      </c>
      <c r="O394" s="15"/>
    </row>
    <row r="395" spans="2:15" ht="13.5" thickBot="1">
      <c r="B395" s="28"/>
      <c r="C395" s="18"/>
      <c r="D395" s="19"/>
      <c r="E395" s="10"/>
      <c r="F395" s="10"/>
      <c r="G395" s="10"/>
      <c r="H395" s="99"/>
      <c r="I395" s="117"/>
      <c r="J395" s="19"/>
      <c r="K395" s="10"/>
      <c r="L395" s="10"/>
      <c r="M395" s="10"/>
      <c r="N395" s="99"/>
      <c r="O395" s="121"/>
    </row>
    <row r="396" spans="2:15" ht="13.5" thickBot="1">
      <c r="B396" s="29"/>
      <c r="C396" s="21" t="s">
        <v>72</v>
      </c>
      <c r="D396" s="22">
        <v>335</v>
      </c>
      <c r="E396" s="22">
        <f>E392+E393+E394</f>
        <v>6.6099999999999994</v>
      </c>
      <c r="F396" s="22">
        <f>F392+F393+F394</f>
        <v>9.98</v>
      </c>
      <c r="G396" s="22">
        <f>G392+G393+G394</f>
        <v>53.4</v>
      </c>
      <c r="H396" s="42">
        <f>H392+H393+H394</f>
        <v>313.69000000000005</v>
      </c>
      <c r="I396" s="117"/>
      <c r="J396" s="22">
        <v>335</v>
      </c>
      <c r="K396" s="22">
        <f>K392+K393+K394</f>
        <v>11.11</v>
      </c>
      <c r="L396" s="22">
        <f>L392+L393+L394</f>
        <v>12.52</v>
      </c>
      <c r="M396" s="22">
        <f>M392+M393+M394</f>
        <v>47.499999999999993</v>
      </c>
      <c r="N396" s="42">
        <f>N392+N393+N394</f>
        <v>342.70000000000005</v>
      </c>
      <c r="O396" s="117">
        <v>0.93</v>
      </c>
    </row>
    <row r="397" spans="2:15" ht="13.5" thickBot="1">
      <c r="B397" s="29"/>
      <c r="C397" s="21"/>
      <c r="D397" s="22"/>
      <c r="E397" s="22"/>
      <c r="F397" s="22"/>
      <c r="G397" s="22"/>
      <c r="H397" s="42"/>
      <c r="I397" s="117"/>
      <c r="J397" s="22"/>
      <c r="K397" s="22"/>
      <c r="L397" s="22"/>
      <c r="M397" s="22"/>
      <c r="N397" s="42"/>
      <c r="O397" s="117"/>
    </row>
    <row r="398" spans="2:15" ht="13.5" thickBot="1">
      <c r="B398" s="29"/>
      <c r="C398" s="22" t="s">
        <v>69</v>
      </c>
      <c r="D398" s="15"/>
      <c r="E398" s="15"/>
      <c r="F398" s="15"/>
      <c r="G398" s="15"/>
      <c r="H398" s="100"/>
      <c r="I398" s="117"/>
      <c r="J398" s="15"/>
      <c r="K398" s="15"/>
      <c r="L398" s="15"/>
      <c r="M398" s="15"/>
      <c r="N398" s="100"/>
      <c r="O398" s="117"/>
    </row>
    <row r="399" spans="2:15" ht="13.5" thickBot="1">
      <c r="B399" s="29" t="s">
        <v>141</v>
      </c>
      <c r="C399" s="16" t="s">
        <v>142</v>
      </c>
      <c r="D399" s="15">
        <v>95</v>
      </c>
      <c r="E399" s="15">
        <v>0.44</v>
      </c>
      <c r="F399" s="15"/>
      <c r="G399" s="15">
        <v>9.8000000000000007</v>
      </c>
      <c r="H399" s="100">
        <v>44</v>
      </c>
      <c r="I399" s="22">
        <v>10</v>
      </c>
      <c r="J399" s="15">
        <v>100</v>
      </c>
      <c r="K399" s="15">
        <v>0.44</v>
      </c>
      <c r="L399" s="15"/>
      <c r="M399" s="15">
        <v>9.8000000000000007</v>
      </c>
      <c r="N399" s="100">
        <v>44</v>
      </c>
      <c r="O399" s="22">
        <v>10</v>
      </c>
    </row>
    <row r="400" spans="2:15" ht="13.5" thickBot="1">
      <c r="B400" s="30"/>
      <c r="C400" s="14"/>
      <c r="D400" s="37"/>
      <c r="E400" s="37"/>
      <c r="F400" s="37"/>
      <c r="G400" s="37"/>
      <c r="H400" s="101"/>
      <c r="I400" s="118"/>
      <c r="J400" s="37"/>
      <c r="K400" s="37"/>
      <c r="L400" s="37"/>
      <c r="M400" s="37"/>
      <c r="N400" s="101"/>
      <c r="O400" s="118"/>
    </row>
    <row r="401" spans="2:15" ht="13.5" thickBot="1">
      <c r="B401" s="30"/>
      <c r="C401" s="21" t="s">
        <v>9</v>
      </c>
      <c r="D401" s="22">
        <f>D399+D400</f>
        <v>95</v>
      </c>
      <c r="E401" s="22">
        <f>E399+E400</f>
        <v>0.44</v>
      </c>
      <c r="F401" s="22">
        <f>F399+F400</f>
        <v>0</v>
      </c>
      <c r="G401" s="22">
        <f>G399+G400</f>
        <v>9.8000000000000007</v>
      </c>
      <c r="H401" s="42">
        <f>H399+H400</f>
        <v>44</v>
      </c>
      <c r="I401" s="142">
        <f>I399</f>
        <v>10</v>
      </c>
      <c r="J401" s="22">
        <f>J399+J400</f>
        <v>100</v>
      </c>
      <c r="K401" s="22">
        <f>K399+K400</f>
        <v>0.44</v>
      </c>
      <c r="L401" s="22">
        <f>L399+L400</f>
        <v>0</v>
      </c>
      <c r="M401" s="22">
        <f>M399+M400</f>
        <v>9.8000000000000007</v>
      </c>
      <c r="N401" s="42">
        <f>N399+N400</f>
        <v>44</v>
      </c>
      <c r="O401" s="142">
        <f>O399</f>
        <v>10</v>
      </c>
    </row>
    <row r="402" spans="2:15" ht="13.5" thickBot="1">
      <c r="B402" s="30"/>
      <c r="C402" s="92"/>
      <c r="D402" s="54"/>
      <c r="E402" s="54"/>
      <c r="F402" s="54"/>
      <c r="G402" s="54"/>
      <c r="H402" s="54"/>
      <c r="I402" s="142"/>
      <c r="J402" s="54"/>
      <c r="K402" s="54"/>
      <c r="L402" s="54"/>
      <c r="M402" s="54"/>
      <c r="N402" s="54"/>
      <c r="O402" s="142"/>
    </row>
    <row r="403" spans="2:15" ht="13.5" thickBot="1">
      <c r="B403" s="30"/>
      <c r="C403" s="33" t="s">
        <v>24</v>
      </c>
      <c r="D403" s="34"/>
      <c r="E403" s="54"/>
      <c r="F403" s="54"/>
      <c r="G403" s="54"/>
      <c r="H403" s="54"/>
      <c r="I403" s="117"/>
      <c r="J403" s="54"/>
      <c r="K403" s="54"/>
      <c r="L403" s="54"/>
      <c r="M403" s="54"/>
      <c r="N403" s="54"/>
      <c r="O403" s="117"/>
    </row>
    <row r="404" spans="2:15" ht="26.25" thickBot="1">
      <c r="B404" s="28" t="s">
        <v>115</v>
      </c>
      <c r="C404" s="25" t="s">
        <v>116</v>
      </c>
      <c r="D404" s="10">
        <v>40</v>
      </c>
      <c r="E404" s="10">
        <v>0.65</v>
      </c>
      <c r="F404" s="10">
        <v>2.5</v>
      </c>
      <c r="G404" s="10">
        <v>2.8</v>
      </c>
      <c r="H404" s="99">
        <v>35.96</v>
      </c>
      <c r="I404" s="117"/>
      <c r="J404" s="10">
        <v>60</v>
      </c>
      <c r="K404" s="10">
        <v>0.78</v>
      </c>
      <c r="L404" s="10">
        <v>3.07</v>
      </c>
      <c r="M404" s="10">
        <v>3.34</v>
      </c>
      <c r="N404" s="99">
        <v>43.16</v>
      </c>
      <c r="O404" s="117"/>
    </row>
    <row r="405" spans="2:15" ht="13.5" thickBot="1">
      <c r="B405" s="29" t="s">
        <v>84</v>
      </c>
      <c r="C405" s="17" t="s">
        <v>85</v>
      </c>
      <c r="D405" s="15">
        <v>180</v>
      </c>
      <c r="E405" s="15">
        <v>5.99</v>
      </c>
      <c r="F405" s="15">
        <v>14.28</v>
      </c>
      <c r="G405" s="15">
        <v>4.0599999999999996</v>
      </c>
      <c r="H405" s="100">
        <v>357.12</v>
      </c>
      <c r="I405" s="117">
        <v>22.01</v>
      </c>
      <c r="J405" s="15">
        <v>200</v>
      </c>
      <c r="K405" s="15">
        <v>6.66</v>
      </c>
      <c r="L405" s="15">
        <v>15.86</v>
      </c>
      <c r="M405" s="15">
        <v>56.81</v>
      </c>
      <c r="N405" s="100">
        <v>396</v>
      </c>
      <c r="O405" s="117">
        <v>22.01</v>
      </c>
    </row>
    <row r="406" spans="2:15" ht="13.5" thickBot="1">
      <c r="B406" s="29" t="s">
        <v>111</v>
      </c>
      <c r="C406" s="17" t="s">
        <v>112</v>
      </c>
      <c r="D406" s="15">
        <v>180</v>
      </c>
      <c r="E406" s="15">
        <v>20.170000000000002</v>
      </c>
      <c r="F406" s="15">
        <v>14.09</v>
      </c>
      <c r="G406" s="15">
        <v>33.42</v>
      </c>
      <c r="H406" s="100">
        <v>340.98</v>
      </c>
      <c r="I406" s="117"/>
      <c r="J406" s="15">
        <v>200</v>
      </c>
      <c r="K406" s="15">
        <v>25.24</v>
      </c>
      <c r="L406" s="15">
        <v>16.28</v>
      </c>
      <c r="M406" s="15">
        <v>41.98</v>
      </c>
      <c r="N406" s="100">
        <v>415.08</v>
      </c>
      <c r="O406" s="117"/>
    </row>
    <row r="407" spans="2:15" ht="13.5" thickBot="1">
      <c r="B407" s="29" t="s">
        <v>15</v>
      </c>
      <c r="C407" s="17" t="s">
        <v>14</v>
      </c>
      <c r="D407" s="15">
        <v>150</v>
      </c>
      <c r="E407" s="15">
        <v>0.12</v>
      </c>
      <c r="F407" s="143">
        <v>1.2E-2</v>
      </c>
      <c r="G407" s="15">
        <v>18.100000000000001</v>
      </c>
      <c r="H407" s="100">
        <v>73.5</v>
      </c>
      <c r="I407" s="117"/>
      <c r="J407" s="15">
        <v>200</v>
      </c>
      <c r="K407" s="15">
        <v>14.97</v>
      </c>
      <c r="L407" s="15">
        <v>0</v>
      </c>
      <c r="M407" s="15">
        <v>0</v>
      </c>
      <c r="N407" s="100">
        <v>59.85</v>
      </c>
      <c r="O407" s="117"/>
    </row>
    <row r="408" spans="2:15" ht="13.5" thickBot="1">
      <c r="B408" s="29" t="s">
        <v>13</v>
      </c>
      <c r="C408" s="17" t="s">
        <v>8</v>
      </c>
      <c r="D408" s="15">
        <v>40</v>
      </c>
      <c r="E408" s="15">
        <v>1.44</v>
      </c>
      <c r="F408" s="15">
        <v>0.36</v>
      </c>
      <c r="G408" s="15">
        <v>12.48</v>
      </c>
      <c r="H408" s="100">
        <v>59.4</v>
      </c>
      <c r="I408" s="117"/>
      <c r="J408" s="15">
        <v>40</v>
      </c>
      <c r="K408" s="15">
        <v>1.44</v>
      </c>
      <c r="L408" s="15">
        <v>0.36</v>
      </c>
      <c r="M408" s="15">
        <v>12.48</v>
      </c>
      <c r="N408" s="100">
        <v>59.4</v>
      </c>
      <c r="O408" s="117"/>
    </row>
    <row r="409" spans="2:15" ht="13.5" thickBot="1">
      <c r="B409" s="29"/>
      <c r="C409" s="17"/>
      <c r="D409" s="15"/>
      <c r="E409" s="15"/>
      <c r="F409" s="143"/>
      <c r="G409" s="15"/>
      <c r="H409" s="100"/>
      <c r="I409" s="117"/>
      <c r="J409" s="15"/>
      <c r="K409" s="15"/>
      <c r="L409" s="15"/>
      <c r="M409" s="15"/>
      <c r="N409" s="100"/>
      <c r="O409" s="117"/>
    </row>
    <row r="410" spans="2:15" ht="13.5" thickBot="1">
      <c r="B410" s="31"/>
      <c r="C410" s="24" t="s">
        <v>9</v>
      </c>
      <c r="D410" s="52">
        <f>D404+D405+D406+D407+D408+D409</f>
        <v>590</v>
      </c>
      <c r="E410" s="52">
        <f>E404+E405+E406+E407+E408+E409</f>
        <v>28.370000000000005</v>
      </c>
      <c r="F410" s="144">
        <f>F404+F405+F406+F407+F408+F409</f>
        <v>31.242000000000001</v>
      </c>
      <c r="G410" s="52">
        <f>G404+G405+G406+G407+G408+G409</f>
        <v>70.86</v>
      </c>
      <c r="H410" s="145">
        <f>H404+H405+H406+H407+H408+H409</f>
        <v>866.95999999999992</v>
      </c>
      <c r="I410" s="117">
        <v>22.01</v>
      </c>
      <c r="J410" s="52">
        <f>J404+J405+J406+J407+J408+J409</f>
        <v>700</v>
      </c>
      <c r="K410" s="52">
        <f>K404+K405+K406+K407+K408+K409</f>
        <v>49.089999999999996</v>
      </c>
      <c r="L410" s="144">
        <f>L404+L405+L406+L407+L408+L409</f>
        <v>35.57</v>
      </c>
      <c r="M410" s="52">
        <f>M404+M405+M406+M407+M408+M409</f>
        <v>114.61</v>
      </c>
      <c r="N410" s="145">
        <f>N404+N405+N406+N407+N408+N409</f>
        <v>973.49</v>
      </c>
      <c r="O410" s="117">
        <v>22.01</v>
      </c>
    </row>
    <row r="411" spans="2:15" ht="13.5" thickBot="1">
      <c r="B411" s="31"/>
      <c r="C411" s="24"/>
      <c r="D411" s="52"/>
      <c r="E411" s="52"/>
      <c r="F411" s="144"/>
      <c r="G411" s="52"/>
      <c r="H411" s="145"/>
      <c r="I411" s="117"/>
      <c r="J411" s="52"/>
      <c r="K411" s="52"/>
      <c r="L411" s="144"/>
      <c r="M411" s="52"/>
      <c r="N411" s="145"/>
      <c r="O411" s="117"/>
    </row>
    <row r="412" spans="2:15" ht="13.5" thickBot="1">
      <c r="B412" s="31" t="s">
        <v>113</v>
      </c>
      <c r="C412" s="53" t="s">
        <v>114</v>
      </c>
      <c r="D412" s="37">
        <v>95</v>
      </c>
      <c r="E412" s="37">
        <v>6.92</v>
      </c>
      <c r="F412" s="37">
        <v>6.97</v>
      </c>
      <c r="G412" s="37">
        <v>48.48</v>
      </c>
      <c r="H412" s="101">
        <v>285.55</v>
      </c>
      <c r="I412" s="117"/>
      <c r="J412" s="37">
        <v>120</v>
      </c>
      <c r="K412" s="37">
        <v>3.62</v>
      </c>
      <c r="L412" s="37">
        <v>8.65</v>
      </c>
      <c r="M412" s="37">
        <v>52.52</v>
      </c>
      <c r="N412" s="101">
        <v>385.23</v>
      </c>
      <c r="O412" s="117"/>
    </row>
    <row r="413" spans="2:15" ht="13.5" thickBot="1">
      <c r="B413" s="31" t="s">
        <v>26</v>
      </c>
      <c r="C413" s="38" t="s">
        <v>27</v>
      </c>
      <c r="D413" s="39">
        <v>160</v>
      </c>
      <c r="E413" s="39">
        <v>0.35</v>
      </c>
      <c r="F413" s="39">
        <v>0.02</v>
      </c>
      <c r="G413" s="39">
        <v>8.41</v>
      </c>
      <c r="H413" s="103">
        <v>33.68</v>
      </c>
      <c r="I413" s="119">
        <v>0.05</v>
      </c>
      <c r="J413" s="19">
        <v>200</v>
      </c>
      <c r="K413" s="10">
        <v>7.0000000000000007E-2</v>
      </c>
      <c r="L413" s="10">
        <v>0.02</v>
      </c>
      <c r="M413" s="10">
        <v>10.51</v>
      </c>
      <c r="N413" s="99">
        <v>42.1</v>
      </c>
      <c r="O413" s="15"/>
    </row>
    <row r="414" spans="2:15" ht="13.5" thickBot="1">
      <c r="B414" s="31"/>
      <c r="C414" s="38"/>
      <c r="D414" s="39"/>
      <c r="E414" s="39"/>
      <c r="F414" s="39"/>
      <c r="G414" s="39"/>
      <c r="H414" s="103"/>
      <c r="I414" s="119"/>
      <c r="J414" s="19"/>
      <c r="K414" s="10"/>
      <c r="L414" s="10"/>
      <c r="M414" s="10"/>
      <c r="N414" s="99"/>
      <c r="O414" s="121"/>
    </row>
    <row r="415" spans="2:15" ht="13.5" thickBot="1">
      <c r="B415" s="20"/>
      <c r="C415" s="24" t="s">
        <v>9</v>
      </c>
      <c r="D415" s="22">
        <f>D412+D413</f>
        <v>255</v>
      </c>
      <c r="E415" s="22">
        <f>E412+E413</f>
        <v>7.27</v>
      </c>
      <c r="F415" s="22">
        <f>F412+F413</f>
        <v>6.9899999999999993</v>
      </c>
      <c r="G415" s="22">
        <f>G412+G413</f>
        <v>56.89</v>
      </c>
      <c r="H415" s="42">
        <f>H412+H413</f>
        <v>319.23</v>
      </c>
      <c r="I415" s="117"/>
      <c r="J415" s="22">
        <f>J412+J413</f>
        <v>320</v>
      </c>
      <c r="K415" s="22">
        <f>K412+K413</f>
        <v>3.69</v>
      </c>
      <c r="L415" s="22">
        <f>L412+L413</f>
        <v>8.67</v>
      </c>
      <c r="M415" s="22">
        <f>M412+M413</f>
        <v>63.03</v>
      </c>
      <c r="N415" s="42">
        <f>N412+N413</f>
        <v>427.33000000000004</v>
      </c>
      <c r="O415" s="117"/>
    </row>
    <row r="416" spans="2:15" ht="13.5" thickBot="1">
      <c r="B416" s="20"/>
      <c r="C416" s="24"/>
      <c r="D416" s="22"/>
      <c r="E416" s="22"/>
      <c r="F416" s="22"/>
      <c r="G416" s="22"/>
      <c r="H416" s="42"/>
      <c r="I416" s="132"/>
      <c r="J416" s="22"/>
      <c r="K416" s="22"/>
      <c r="L416" s="22"/>
      <c r="M416" s="22"/>
      <c r="N416" s="42"/>
      <c r="O416" s="132"/>
    </row>
    <row r="417" spans="2:15" ht="13.5" thickBot="1">
      <c r="B417" s="20"/>
      <c r="C417" s="24" t="s">
        <v>10</v>
      </c>
      <c r="D417" s="22">
        <f>D396+D401+D410+D415</f>
        <v>1275</v>
      </c>
      <c r="E417" s="22">
        <f>E396+E401+E410+E415</f>
        <v>42.69</v>
      </c>
      <c r="F417" s="134">
        <f>F396+F410+F415</f>
        <v>48.212000000000003</v>
      </c>
      <c r="G417" s="22">
        <f>G396+G401+G410+G415</f>
        <v>190.95</v>
      </c>
      <c r="H417" s="42">
        <f>H396+H401+H410+H415</f>
        <v>1543.88</v>
      </c>
      <c r="I417" s="133">
        <f>I401+I410+I413</f>
        <v>32.06</v>
      </c>
      <c r="J417" s="22">
        <f>J396+J401+J410+J415</f>
        <v>1455</v>
      </c>
      <c r="K417" s="22">
        <f>K396+K401+K410+K415</f>
        <v>64.33</v>
      </c>
      <c r="L417" s="134">
        <f>L396+L410+L415</f>
        <v>56.760000000000005</v>
      </c>
      <c r="M417" s="22">
        <f>M396+M401+M410+M415</f>
        <v>234.94</v>
      </c>
      <c r="N417" s="42">
        <f>N396+N401+N410+N415</f>
        <v>1787.52</v>
      </c>
      <c r="O417" s="133">
        <f>O401+O405+O415</f>
        <v>32.010000000000005</v>
      </c>
    </row>
    <row r="418" spans="2:15" ht="17.25">
      <c r="B418" s="1"/>
      <c r="D418" s="2"/>
    </row>
    <row r="420" spans="2:15">
      <c r="B420" s="3"/>
    </row>
    <row r="421" spans="2:15">
      <c r="B421" s="3"/>
    </row>
    <row r="422" spans="2:15">
      <c r="B422" s="3"/>
    </row>
    <row r="423" spans="2:15">
      <c r="B423" s="3"/>
    </row>
    <row r="424" spans="2:15">
      <c r="B424" s="3"/>
    </row>
    <row r="425" spans="2:15">
      <c r="B425" s="3"/>
    </row>
    <row r="426" spans="2:15">
      <c r="B426" s="3"/>
    </row>
    <row r="427" spans="2:15">
      <c r="B427" s="3"/>
    </row>
    <row r="428" spans="2:15">
      <c r="C428" s="26"/>
    </row>
    <row r="429" spans="2:15" ht="15.75">
      <c r="B429" s="74" t="s">
        <v>51</v>
      </c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</row>
    <row r="430" spans="2:15" ht="13.5" thickBot="1">
      <c r="C430" s="26"/>
      <c r="D430" s="26"/>
      <c r="H430" s="27"/>
    </row>
    <row r="431" spans="2:15" ht="13.5" thickBot="1">
      <c r="B431" s="76"/>
      <c r="C431" s="76"/>
      <c r="D431" s="42"/>
      <c r="E431" s="43"/>
      <c r="F431" s="5"/>
      <c r="G431" s="5"/>
      <c r="H431" s="72" t="s">
        <v>146</v>
      </c>
      <c r="I431" s="73"/>
      <c r="J431" s="70"/>
      <c r="K431" s="71"/>
      <c r="L431" s="71"/>
      <c r="M431" s="71"/>
      <c r="N431" s="72" t="s">
        <v>124</v>
      </c>
      <c r="O431" s="73"/>
    </row>
    <row r="432" spans="2:15" ht="51.75" thickBot="1">
      <c r="B432" s="67" t="s">
        <v>0</v>
      </c>
      <c r="C432" s="10" t="s">
        <v>1</v>
      </c>
      <c r="D432" s="67" t="s">
        <v>2</v>
      </c>
      <c r="E432" s="113" t="s">
        <v>3</v>
      </c>
      <c r="F432" s="111"/>
      <c r="G432" s="114"/>
      <c r="H432" s="108" t="s">
        <v>4</v>
      </c>
      <c r="I432" s="109" t="s">
        <v>66</v>
      </c>
      <c r="J432" s="128" t="s">
        <v>2</v>
      </c>
      <c r="K432" s="113" t="s">
        <v>3</v>
      </c>
      <c r="L432" s="111"/>
      <c r="M432" s="114"/>
      <c r="N432" s="108" t="s">
        <v>4</v>
      </c>
      <c r="O432" s="109" t="s">
        <v>66</v>
      </c>
    </row>
    <row r="433" spans="2:15" ht="13.5" thickBot="1">
      <c r="B433" s="7"/>
      <c r="C433" s="8"/>
      <c r="D433" s="9"/>
      <c r="E433" s="60" t="s">
        <v>5</v>
      </c>
      <c r="F433" s="60" t="s">
        <v>6</v>
      </c>
      <c r="G433" s="60" t="s">
        <v>7</v>
      </c>
      <c r="H433" s="35"/>
      <c r="I433" s="47"/>
      <c r="J433" s="9"/>
      <c r="K433" s="10" t="s">
        <v>5</v>
      </c>
      <c r="L433" s="10" t="s">
        <v>6</v>
      </c>
      <c r="M433" s="10" t="s">
        <v>7</v>
      </c>
      <c r="N433" s="35"/>
      <c r="O433" s="47"/>
    </row>
    <row r="434" spans="2:15" ht="13.5" thickBot="1">
      <c r="B434" s="28" t="s">
        <v>17</v>
      </c>
      <c r="C434" s="12" t="s">
        <v>28</v>
      </c>
      <c r="D434" s="10">
        <v>150</v>
      </c>
      <c r="E434" s="10">
        <v>6.9</v>
      </c>
      <c r="F434" s="10">
        <v>6.9</v>
      </c>
      <c r="G434" s="10">
        <v>33.4</v>
      </c>
      <c r="H434" s="99">
        <v>223.5</v>
      </c>
      <c r="I434" s="15"/>
      <c r="J434" s="10">
        <v>200</v>
      </c>
      <c r="K434" s="10">
        <v>7.29</v>
      </c>
      <c r="L434" s="10">
        <v>39.6</v>
      </c>
      <c r="M434" s="10">
        <v>26.83</v>
      </c>
      <c r="N434" s="99">
        <v>230.38</v>
      </c>
      <c r="O434" s="15"/>
    </row>
    <row r="435" spans="2:15" ht="13.5" thickBot="1">
      <c r="B435" s="29" t="s">
        <v>49</v>
      </c>
      <c r="C435" s="16" t="s">
        <v>67</v>
      </c>
      <c r="D435" s="15" t="s">
        <v>68</v>
      </c>
      <c r="E435" s="15">
        <v>3.13</v>
      </c>
      <c r="F435" s="15">
        <v>4.33</v>
      </c>
      <c r="G435" s="15">
        <v>20.149999999999999</v>
      </c>
      <c r="H435" s="100">
        <v>108.43</v>
      </c>
      <c r="I435" s="15"/>
      <c r="J435" s="15" t="s">
        <v>68</v>
      </c>
      <c r="K435" s="15">
        <v>3.13</v>
      </c>
      <c r="L435" s="15">
        <v>4.33</v>
      </c>
      <c r="M435" s="15">
        <v>20.149999999999999</v>
      </c>
      <c r="N435" s="100">
        <v>108.43</v>
      </c>
      <c r="O435" s="15"/>
    </row>
    <row r="436" spans="2:15" ht="13.5" thickBot="1">
      <c r="B436" s="28" t="s">
        <v>26</v>
      </c>
      <c r="C436" s="18" t="s">
        <v>27</v>
      </c>
      <c r="D436" s="19">
        <v>150</v>
      </c>
      <c r="E436" s="10">
        <v>0.93</v>
      </c>
      <c r="F436" s="10">
        <v>0.06</v>
      </c>
      <c r="G436" s="10">
        <v>1.95</v>
      </c>
      <c r="H436" s="99">
        <v>33.86</v>
      </c>
      <c r="I436" s="15"/>
      <c r="J436" s="19">
        <v>200</v>
      </c>
      <c r="K436" s="10">
        <v>7.0000000000000007E-2</v>
      </c>
      <c r="L436" s="10">
        <v>0.02</v>
      </c>
      <c r="M436" s="10">
        <v>10.51</v>
      </c>
      <c r="N436" s="99">
        <v>42.1</v>
      </c>
      <c r="O436" s="15"/>
    </row>
    <row r="437" spans="2:15" ht="13.5" thickBot="1">
      <c r="B437" s="28"/>
      <c r="C437" s="18"/>
      <c r="D437" s="19"/>
      <c r="E437" s="10"/>
      <c r="F437" s="10"/>
      <c r="G437" s="10"/>
      <c r="H437" s="99"/>
      <c r="I437" s="15"/>
      <c r="J437" s="19"/>
      <c r="K437" s="10"/>
      <c r="L437" s="10"/>
      <c r="M437" s="10"/>
      <c r="N437" s="99"/>
      <c r="O437" s="15"/>
    </row>
    <row r="438" spans="2:15" ht="13.5" thickBot="1">
      <c r="B438" s="29"/>
      <c r="C438" s="21" t="s">
        <v>72</v>
      </c>
      <c r="D438" s="22">
        <v>345</v>
      </c>
      <c r="E438" s="22">
        <f>E434+E435+E436</f>
        <v>10.96</v>
      </c>
      <c r="F438" s="22">
        <f>F434+F435+F436</f>
        <v>11.290000000000001</v>
      </c>
      <c r="G438" s="22">
        <f>G434+G435+G436</f>
        <v>55.5</v>
      </c>
      <c r="H438" s="42">
        <f>H434+H435+H436</f>
        <v>365.79</v>
      </c>
      <c r="I438" s="15"/>
      <c r="J438" s="22">
        <v>345</v>
      </c>
      <c r="K438" s="22">
        <f>K434+K435+K436</f>
        <v>10.49</v>
      </c>
      <c r="L438" s="22">
        <f>L434+L435+L436</f>
        <v>43.95</v>
      </c>
      <c r="M438" s="22">
        <f>M434+M435+M436</f>
        <v>57.489999999999995</v>
      </c>
      <c r="N438" s="42">
        <f>N434+N435+N436</f>
        <v>380.91</v>
      </c>
      <c r="O438" s="15"/>
    </row>
    <row r="439" spans="2:15" ht="13.5" thickBot="1">
      <c r="B439" s="29"/>
      <c r="C439" s="21"/>
      <c r="D439" s="22"/>
      <c r="E439" s="22"/>
      <c r="F439" s="22"/>
      <c r="G439" s="22"/>
      <c r="H439" s="42"/>
      <c r="I439" s="15"/>
      <c r="J439" s="22"/>
      <c r="K439" s="22"/>
      <c r="L439" s="22"/>
      <c r="M439" s="22"/>
      <c r="N439" s="42"/>
      <c r="O439" s="15"/>
    </row>
    <row r="440" spans="2:15" ht="13.5" thickBot="1">
      <c r="B440" s="29"/>
      <c r="C440" s="22" t="s">
        <v>69</v>
      </c>
      <c r="D440" s="15"/>
      <c r="E440" s="15"/>
      <c r="F440" s="15"/>
      <c r="G440" s="15"/>
      <c r="H440" s="100"/>
      <c r="I440" s="15"/>
      <c r="J440" s="15"/>
      <c r="K440" s="15"/>
      <c r="L440" s="15"/>
      <c r="M440" s="15"/>
      <c r="N440" s="100"/>
      <c r="O440" s="15"/>
    </row>
    <row r="441" spans="2:15" ht="13.5" thickBot="1">
      <c r="B441" s="29" t="s">
        <v>73</v>
      </c>
      <c r="C441" s="16" t="s">
        <v>70</v>
      </c>
      <c r="D441" s="15">
        <v>100</v>
      </c>
      <c r="E441" s="15">
        <v>0.84</v>
      </c>
      <c r="F441" s="15"/>
      <c r="G441" s="15">
        <v>16.87</v>
      </c>
      <c r="H441" s="100">
        <v>71.25</v>
      </c>
      <c r="I441" s="22">
        <v>3.34</v>
      </c>
      <c r="J441" s="15">
        <v>100</v>
      </c>
      <c r="K441" s="15">
        <v>0.84</v>
      </c>
      <c r="L441" s="15"/>
      <c r="M441" s="15">
        <v>16.87</v>
      </c>
      <c r="N441" s="100">
        <v>71.25</v>
      </c>
      <c r="O441" s="22">
        <v>3.34</v>
      </c>
    </row>
    <row r="442" spans="2:15" ht="13.5" thickBot="1">
      <c r="B442" s="30" t="s">
        <v>74</v>
      </c>
      <c r="C442" s="14" t="s">
        <v>71</v>
      </c>
      <c r="D442" s="37">
        <v>40</v>
      </c>
      <c r="E442" s="37">
        <v>0.4</v>
      </c>
      <c r="F442" s="37"/>
      <c r="G442" s="37">
        <v>16.3</v>
      </c>
      <c r="H442" s="101">
        <v>62</v>
      </c>
      <c r="I442" s="22"/>
      <c r="J442" s="37">
        <v>40</v>
      </c>
      <c r="K442" s="37">
        <v>0.4</v>
      </c>
      <c r="L442" s="37"/>
      <c r="M442" s="37">
        <v>16.3</v>
      </c>
      <c r="N442" s="101">
        <v>62</v>
      </c>
      <c r="O442" s="22"/>
    </row>
    <row r="443" spans="2:15" ht="13.5" thickBot="1">
      <c r="B443" s="30"/>
      <c r="C443" s="14"/>
      <c r="D443" s="37"/>
      <c r="E443" s="37"/>
      <c r="F443" s="37"/>
      <c r="G443" s="37"/>
      <c r="H443" s="101"/>
      <c r="I443" s="22"/>
      <c r="J443" s="37"/>
      <c r="K443" s="37"/>
      <c r="L443" s="37"/>
      <c r="M443" s="37"/>
      <c r="N443" s="101"/>
      <c r="O443" s="22"/>
    </row>
    <row r="444" spans="2:15" ht="13.5" thickBot="1">
      <c r="B444" s="30"/>
      <c r="C444" s="21" t="s">
        <v>9</v>
      </c>
      <c r="D444" s="22">
        <f>D441+D442</f>
        <v>140</v>
      </c>
      <c r="E444" s="22">
        <f>E441+E442</f>
        <v>1.24</v>
      </c>
      <c r="F444" s="22"/>
      <c r="G444" s="22">
        <f>G441+G442</f>
        <v>33.17</v>
      </c>
      <c r="H444" s="42">
        <f>H441+H442</f>
        <v>133.25</v>
      </c>
      <c r="I444" s="22">
        <v>3.34</v>
      </c>
      <c r="J444" s="22">
        <f>J441+J442</f>
        <v>140</v>
      </c>
      <c r="K444" s="22">
        <f>K441+K442</f>
        <v>1.24</v>
      </c>
      <c r="L444" s="22"/>
      <c r="M444" s="22">
        <f>M441+M442</f>
        <v>33.17</v>
      </c>
      <c r="N444" s="42">
        <f>N441+N442</f>
        <v>133.25</v>
      </c>
      <c r="O444" s="22">
        <v>3.34</v>
      </c>
    </row>
    <row r="445" spans="2:15" ht="13.5" thickBot="1">
      <c r="B445" s="30"/>
      <c r="C445" s="92"/>
      <c r="D445" s="54"/>
      <c r="E445" s="54"/>
      <c r="F445" s="54"/>
      <c r="G445" s="54"/>
      <c r="H445" s="54"/>
      <c r="I445" s="22"/>
      <c r="J445" s="54"/>
      <c r="K445" s="54"/>
      <c r="L445" s="54"/>
      <c r="M445" s="54"/>
      <c r="N445" s="54"/>
      <c r="O445" s="22"/>
    </row>
    <row r="446" spans="2:15" ht="13.5" thickBot="1">
      <c r="B446" s="30"/>
      <c r="C446" s="32" t="s">
        <v>24</v>
      </c>
      <c r="D446" s="6"/>
      <c r="E446" s="102"/>
      <c r="F446" s="102"/>
      <c r="G446" s="102"/>
      <c r="H446" s="102"/>
      <c r="I446" s="22"/>
      <c r="J446" s="102"/>
      <c r="K446" s="102"/>
      <c r="L446" s="102"/>
      <c r="M446" s="102"/>
      <c r="N446" s="102"/>
      <c r="O446" s="22"/>
    </row>
    <row r="447" spans="2:15" ht="13.5" thickBot="1">
      <c r="B447" s="28" t="s">
        <v>58</v>
      </c>
      <c r="C447" s="25" t="s">
        <v>59</v>
      </c>
      <c r="D447" s="10">
        <v>50</v>
      </c>
      <c r="E447" s="10">
        <v>0.66</v>
      </c>
      <c r="F447" s="10">
        <v>3.9</v>
      </c>
      <c r="G447" s="10">
        <v>3.87</v>
      </c>
      <c r="H447" s="99">
        <v>46.05</v>
      </c>
      <c r="I447" s="15"/>
      <c r="J447" s="10">
        <v>60</v>
      </c>
      <c r="K447" s="10">
        <v>0.53</v>
      </c>
      <c r="L447" s="10">
        <v>3.07</v>
      </c>
      <c r="M447" s="10">
        <v>1.59</v>
      </c>
      <c r="N447" s="99">
        <v>37.159999999999997</v>
      </c>
      <c r="O447" s="15"/>
    </row>
    <row r="448" spans="2:15" ht="13.5" thickBot="1">
      <c r="B448" s="29" t="s">
        <v>42</v>
      </c>
      <c r="C448" s="17" t="s">
        <v>43</v>
      </c>
      <c r="D448" s="15">
        <v>180</v>
      </c>
      <c r="E448" s="15">
        <v>3.47</v>
      </c>
      <c r="F448" s="15">
        <v>5.74</v>
      </c>
      <c r="G448" s="15">
        <v>12.6</v>
      </c>
      <c r="H448" s="100">
        <v>109.38</v>
      </c>
      <c r="I448" s="15">
        <v>3.19</v>
      </c>
      <c r="J448" s="15">
        <v>200</v>
      </c>
      <c r="K448" s="15">
        <v>3.7</v>
      </c>
      <c r="L448" s="15">
        <v>6.12</v>
      </c>
      <c r="M448" s="15">
        <v>13.44</v>
      </c>
      <c r="N448" s="100">
        <v>116.67</v>
      </c>
      <c r="O448" s="15">
        <v>3.4</v>
      </c>
    </row>
    <row r="449" spans="2:15" ht="13.5" thickBot="1">
      <c r="B449" s="28" t="s">
        <v>137</v>
      </c>
      <c r="C449" s="13" t="s">
        <v>138</v>
      </c>
      <c r="D449" s="10">
        <v>60</v>
      </c>
      <c r="E449" s="10">
        <v>10.07</v>
      </c>
      <c r="F449" s="10">
        <v>7</v>
      </c>
      <c r="G449" s="10">
        <v>6.77</v>
      </c>
      <c r="H449" s="99">
        <v>130.77000000000001</v>
      </c>
      <c r="I449" s="15"/>
      <c r="J449" s="10">
        <v>80</v>
      </c>
      <c r="K449" s="10">
        <v>16.12</v>
      </c>
      <c r="L449" s="10">
        <v>11.2</v>
      </c>
      <c r="M449" s="10">
        <v>10.83</v>
      </c>
      <c r="N449" s="99">
        <v>209.23</v>
      </c>
      <c r="O449" s="15"/>
    </row>
    <row r="450" spans="2:15" ht="13.5" thickBot="1">
      <c r="B450" s="29" t="s">
        <v>22</v>
      </c>
      <c r="C450" s="17" t="s">
        <v>23</v>
      </c>
      <c r="D450" s="15">
        <v>120</v>
      </c>
      <c r="E450" s="15">
        <v>3.48</v>
      </c>
      <c r="F450" s="15">
        <v>3.94</v>
      </c>
      <c r="G450" s="15">
        <v>16.95</v>
      </c>
      <c r="H450" s="100">
        <v>117.29</v>
      </c>
      <c r="I450" s="15"/>
      <c r="J450" s="15">
        <v>160</v>
      </c>
      <c r="K450" s="15">
        <v>4.5999999999999996</v>
      </c>
      <c r="L450" s="15">
        <v>5.2</v>
      </c>
      <c r="M450" s="15">
        <v>22.6</v>
      </c>
      <c r="N450" s="100">
        <v>156.38</v>
      </c>
      <c r="O450" s="15"/>
    </row>
    <row r="451" spans="2:15" ht="13.5" thickBot="1">
      <c r="B451" s="29" t="s">
        <v>13</v>
      </c>
      <c r="C451" s="17" t="s">
        <v>8</v>
      </c>
      <c r="D451" s="15">
        <v>30</v>
      </c>
      <c r="E451" s="15">
        <v>2.3199999999999998</v>
      </c>
      <c r="F451" s="15">
        <v>0.15</v>
      </c>
      <c r="G451" s="15">
        <v>15.1</v>
      </c>
      <c r="H451" s="100">
        <v>81.03</v>
      </c>
      <c r="I451" s="15"/>
      <c r="J451" s="15">
        <v>40</v>
      </c>
      <c r="K451" s="15">
        <v>3.1</v>
      </c>
      <c r="L451" s="15">
        <v>0.2</v>
      </c>
      <c r="M451" s="15">
        <v>20.100000000000001</v>
      </c>
      <c r="N451" s="100">
        <v>94.7</v>
      </c>
      <c r="O451" s="15"/>
    </row>
    <row r="452" spans="2:15" ht="13.5" thickBot="1">
      <c r="B452" s="29" t="s">
        <v>15</v>
      </c>
      <c r="C452" s="17" t="s">
        <v>75</v>
      </c>
      <c r="D452" s="15">
        <v>160</v>
      </c>
      <c r="E452" s="15">
        <v>0.16</v>
      </c>
      <c r="F452" s="15"/>
      <c r="G452" s="15">
        <v>16.43</v>
      </c>
      <c r="H452" s="100">
        <v>64.7</v>
      </c>
      <c r="I452" s="15">
        <v>0.3</v>
      </c>
      <c r="J452" s="15">
        <v>200</v>
      </c>
      <c r="K452" s="15">
        <v>0</v>
      </c>
      <c r="L452" s="15">
        <v>0</v>
      </c>
      <c r="M452" s="15">
        <v>26.74</v>
      </c>
      <c r="N452" s="100">
        <v>103.2</v>
      </c>
      <c r="O452" s="15">
        <v>0.06</v>
      </c>
    </row>
    <row r="453" spans="2:15" ht="13.5" thickBot="1">
      <c r="B453" s="29"/>
      <c r="C453" s="17"/>
      <c r="D453" s="15"/>
      <c r="E453" s="15"/>
      <c r="F453" s="15"/>
      <c r="G453" s="15"/>
      <c r="H453" s="100"/>
      <c r="I453" s="15"/>
      <c r="J453" s="15"/>
      <c r="K453" s="15"/>
      <c r="L453" s="15"/>
      <c r="M453" s="15"/>
      <c r="N453" s="100"/>
      <c r="O453" s="15"/>
    </row>
    <row r="454" spans="2:15" ht="13.5" thickBot="1">
      <c r="B454" s="29"/>
      <c r="C454" s="24" t="s">
        <v>9</v>
      </c>
      <c r="D454" s="22">
        <f t="shared" ref="D454:O454" si="18">D447+D448+D449+D450+D451+D452</f>
        <v>600</v>
      </c>
      <c r="E454" s="22">
        <f t="shared" si="18"/>
        <v>20.16</v>
      </c>
      <c r="F454" s="22">
        <f t="shared" si="18"/>
        <v>20.73</v>
      </c>
      <c r="G454" s="22">
        <f t="shared" si="18"/>
        <v>71.72</v>
      </c>
      <c r="H454" s="42">
        <f t="shared" si="18"/>
        <v>549.22000000000014</v>
      </c>
      <c r="I454" s="22">
        <f t="shared" si="18"/>
        <v>3.4899999999999998</v>
      </c>
      <c r="J454" s="22">
        <f t="shared" si="18"/>
        <v>740</v>
      </c>
      <c r="K454" s="22">
        <f t="shared" si="18"/>
        <v>28.050000000000004</v>
      </c>
      <c r="L454" s="22">
        <f t="shared" si="18"/>
        <v>25.79</v>
      </c>
      <c r="M454" s="22">
        <f t="shared" si="18"/>
        <v>95.3</v>
      </c>
      <c r="N454" s="42">
        <f t="shared" si="18"/>
        <v>717.34</v>
      </c>
      <c r="O454" s="22">
        <f t="shared" si="18"/>
        <v>3.46</v>
      </c>
    </row>
    <row r="455" spans="2:15" ht="13.5" thickBot="1">
      <c r="B455" s="29"/>
      <c r="C455" s="24"/>
      <c r="D455" s="22"/>
      <c r="E455" s="22"/>
      <c r="F455" s="22"/>
      <c r="G455" s="22"/>
      <c r="H455" s="42"/>
      <c r="I455" s="22"/>
      <c r="J455" s="22"/>
      <c r="K455" s="22"/>
      <c r="L455" s="22"/>
      <c r="M455" s="22"/>
      <c r="N455" s="42"/>
      <c r="O455" s="22"/>
    </row>
    <row r="456" spans="2:15" ht="13.5" thickBot="1">
      <c r="B456" s="29"/>
      <c r="C456" s="24" t="s">
        <v>76</v>
      </c>
      <c r="D456" s="22"/>
      <c r="E456" s="22"/>
      <c r="F456" s="22"/>
      <c r="G456" s="22"/>
      <c r="H456" s="42"/>
      <c r="I456" s="15"/>
      <c r="J456" s="22"/>
      <c r="K456" s="22"/>
      <c r="L456" s="22"/>
      <c r="M456" s="22"/>
      <c r="N456" s="42"/>
      <c r="O456" s="15"/>
    </row>
    <row r="457" spans="2:15" ht="13.5" thickBot="1">
      <c r="B457" s="29" t="s">
        <v>88</v>
      </c>
      <c r="C457" s="38" t="s">
        <v>87</v>
      </c>
      <c r="D457" s="39">
        <v>70</v>
      </c>
      <c r="E457" s="39">
        <v>14.23</v>
      </c>
      <c r="F457" s="39">
        <v>10.37</v>
      </c>
      <c r="G457" s="39">
        <v>33.92</v>
      </c>
      <c r="H457" s="103">
        <v>286.67</v>
      </c>
      <c r="I457" s="117">
        <v>0.06</v>
      </c>
      <c r="J457" s="39">
        <v>90</v>
      </c>
      <c r="K457" s="39">
        <v>18.29</v>
      </c>
      <c r="L457" s="39">
        <v>13.33</v>
      </c>
      <c r="M457" s="39">
        <v>43.61</v>
      </c>
      <c r="N457" s="103">
        <v>368.57</v>
      </c>
      <c r="O457" s="117">
        <v>0.11</v>
      </c>
    </row>
    <row r="458" spans="2:15" ht="13.5" thickBot="1">
      <c r="B458" s="28" t="s">
        <v>26</v>
      </c>
      <c r="C458" s="18" t="s">
        <v>27</v>
      </c>
      <c r="D458" s="19">
        <v>150</v>
      </c>
      <c r="E458" s="10">
        <v>0.93</v>
      </c>
      <c r="F458" s="10">
        <v>0.06</v>
      </c>
      <c r="G458" s="10">
        <v>1.95</v>
      </c>
      <c r="H458" s="99">
        <v>33.86</v>
      </c>
      <c r="I458" s="15"/>
      <c r="J458" s="19">
        <v>200</v>
      </c>
      <c r="K458" s="10">
        <v>7.0000000000000007E-2</v>
      </c>
      <c r="L458" s="10">
        <v>0.02</v>
      </c>
      <c r="M458" s="10">
        <v>42.1</v>
      </c>
      <c r="N458" s="99">
        <v>42.1</v>
      </c>
      <c r="O458" s="15">
        <v>0.03</v>
      </c>
    </row>
    <row r="459" spans="2:15" ht="13.5" thickBot="1">
      <c r="B459" s="28"/>
      <c r="C459" s="18"/>
      <c r="D459" s="19"/>
      <c r="E459" s="10"/>
      <c r="F459" s="10"/>
      <c r="G459" s="10"/>
      <c r="H459" s="99"/>
      <c r="I459" s="15"/>
      <c r="J459" s="19"/>
      <c r="K459" s="10"/>
      <c r="L459" s="10"/>
      <c r="M459" s="10"/>
      <c r="N459" s="99"/>
      <c r="O459" s="15"/>
    </row>
    <row r="460" spans="2:15" ht="13.5" thickBot="1">
      <c r="B460" s="20"/>
      <c r="C460" s="24" t="s">
        <v>72</v>
      </c>
      <c r="D460" s="22">
        <f t="shared" ref="D460:O460" si="19">D457+D458</f>
        <v>220</v>
      </c>
      <c r="E460" s="22">
        <f t="shared" si="19"/>
        <v>15.16</v>
      </c>
      <c r="F460" s="22">
        <f t="shared" si="19"/>
        <v>10.43</v>
      </c>
      <c r="G460" s="22">
        <f t="shared" si="19"/>
        <v>35.870000000000005</v>
      </c>
      <c r="H460" s="42">
        <f t="shared" si="19"/>
        <v>320.53000000000003</v>
      </c>
      <c r="I460" s="15">
        <f t="shared" si="19"/>
        <v>0.06</v>
      </c>
      <c r="J460" s="22">
        <f t="shared" si="19"/>
        <v>290</v>
      </c>
      <c r="K460" s="22">
        <f t="shared" si="19"/>
        <v>18.36</v>
      </c>
      <c r="L460" s="22">
        <f t="shared" si="19"/>
        <v>13.35</v>
      </c>
      <c r="M460" s="22">
        <f t="shared" si="19"/>
        <v>85.710000000000008</v>
      </c>
      <c r="N460" s="42">
        <f t="shared" si="19"/>
        <v>410.67</v>
      </c>
      <c r="O460" s="15">
        <f t="shared" si="19"/>
        <v>0.14000000000000001</v>
      </c>
    </row>
    <row r="461" spans="2:15" ht="13.5" thickBot="1">
      <c r="B461" s="20"/>
      <c r="C461" s="24"/>
      <c r="D461" s="22"/>
      <c r="E461" s="22"/>
      <c r="F461" s="22"/>
      <c r="G461" s="22"/>
      <c r="H461" s="42"/>
      <c r="I461" s="15"/>
      <c r="J461" s="22"/>
      <c r="K461" s="22"/>
      <c r="L461" s="22"/>
      <c r="M461" s="22"/>
      <c r="N461" s="42"/>
      <c r="O461" s="15"/>
    </row>
    <row r="462" spans="2:15" ht="13.5" thickBot="1">
      <c r="B462" s="20"/>
      <c r="C462" s="24" t="s">
        <v>10</v>
      </c>
      <c r="D462" s="22">
        <f t="shared" ref="D462:O462" si="20">D438+D444+D454+D460</f>
        <v>1305</v>
      </c>
      <c r="E462" s="22">
        <f t="shared" si="20"/>
        <v>47.519999999999996</v>
      </c>
      <c r="F462" s="22">
        <f t="shared" si="20"/>
        <v>42.45</v>
      </c>
      <c r="G462" s="22">
        <f t="shared" si="20"/>
        <v>196.26</v>
      </c>
      <c r="H462" s="42">
        <f t="shared" si="20"/>
        <v>1368.7900000000002</v>
      </c>
      <c r="I462" s="22">
        <f t="shared" si="20"/>
        <v>6.89</v>
      </c>
      <c r="J462" s="22">
        <f t="shared" si="20"/>
        <v>1515</v>
      </c>
      <c r="K462" s="22">
        <f t="shared" si="20"/>
        <v>58.14</v>
      </c>
      <c r="L462" s="22">
        <f t="shared" si="20"/>
        <v>83.09</v>
      </c>
      <c r="M462" s="22">
        <f t="shared" si="20"/>
        <v>271.66999999999996</v>
      </c>
      <c r="N462" s="42">
        <f t="shared" si="20"/>
        <v>1642.17</v>
      </c>
      <c r="O462" s="22">
        <f t="shared" si="20"/>
        <v>6.9399999999999995</v>
      </c>
    </row>
    <row r="471" spans="1:15" ht="15.75">
      <c r="A471" s="85" t="s">
        <v>148</v>
      </c>
      <c r="B471" s="85"/>
      <c r="C471" s="85"/>
      <c r="D471" s="85"/>
      <c r="E471" s="85"/>
      <c r="F471" s="85"/>
      <c r="G471" s="85"/>
      <c r="H471" s="85"/>
      <c r="I471" s="85"/>
    </row>
    <row r="472" spans="1:15" ht="15.75">
      <c r="A472" s="86"/>
      <c r="B472" s="87"/>
      <c r="C472" s="88"/>
      <c r="D472" s="89"/>
      <c r="E472" s="89"/>
      <c r="F472" s="90"/>
      <c r="G472" s="90"/>
      <c r="H472" s="90"/>
      <c r="I472" s="90"/>
    </row>
    <row r="473" spans="1:15" ht="16.5">
      <c r="A473" s="91" t="s">
        <v>149</v>
      </c>
      <c r="B473" s="91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</row>
    <row r="474" spans="1:15" ht="16.5">
      <c r="A474" s="91" t="s">
        <v>150</v>
      </c>
      <c r="B474" s="91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</row>
    <row r="475" spans="1:15" ht="16.5">
      <c r="A475" s="91" t="s">
        <v>151</v>
      </c>
      <c r="B475" s="91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</row>
    <row r="476" spans="1:15" ht="16.5">
      <c r="A476" s="91" t="s">
        <v>152</v>
      </c>
      <c r="B476" s="91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</row>
    <row r="477" spans="1:15" ht="16.5">
      <c r="A477" s="91" t="s">
        <v>153</v>
      </c>
      <c r="B477" s="91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</row>
    <row r="478" spans="1:15" ht="16.5">
      <c r="A478" s="91" t="s">
        <v>154</v>
      </c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</row>
    <row r="479" spans="1:15" ht="16.5">
      <c r="A479" s="91" t="s">
        <v>155</v>
      </c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</row>
  </sheetData>
  <mergeCells count="78">
    <mergeCell ref="B344:O344"/>
    <mergeCell ref="E432:G432"/>
    <mergeCell ref="K432:M432"/>
    <mergeCell ref="A477:O477"/>
    <mergeCell ref="A478:O478"/>
    <mergeCell ref="A479:O479"/>
    <mergeCell ref="E47:G47"/>
    <mergeCell ref="K47:M47"/>
    <mergeCell ref="E91:G91"/>
    <mergeCell ref="K91:M91"/>
    <mergeCell ref="B88:O88"/>
    <mergeCell ref="E133:G133"/>
    <mergeCell ref="K133:M133"/>
    <mergeCell ref="E176:G176"/>
    <mergeCell ref="K176:M176"/>
    <mergeCell ref="E218:G218"/>
    <mergeCell ref="K218:M218"/>
    <mergeCell ref="E261:G261"/>
    <mergeCell ref="K261:M261"/>
    <mergeCell ref="A471:I471"/>
    <mergeCell ref="A473:O473"/>
    <mergeCell ref="A474:O474"/>
    <mergeCell ref="A475:O475"/>
    <mergeCell ref="A476:O476"/>
    <mergeCell ref="B431:C431"/>
    <mergeCell ref="H431:I431"/>
    <mergeCell ref="C2:N8"/>
    <mergeCell ref="D11:F17"/>
    <mergeCell ref="J11:N17"/>
    <mergeCell ref="C20:N30"/>
    <mergeCell ref="C38:N38"/>
    <mergeCell ref="B44:O44"/>
    <mergeCell ref="B300:O300"/>
    <mergeCell ref="E303:G303"/>
    <mergeCell ref="K303:M303"/>
    <mergeCell ref="E347:G347"/>
    <mergeCell ref="K347:M347"/>
    <mergeCell ref="E390:G390"/>
    <mergeCell ref="N46:O46"/>
    <mergeCell ref="B46:C46"/>
    <mergeCell ref="H46:I46"/>
    <mergeCell ref="J46:M46"/>
    <mergeCell ref="B90:C90"/>
    <mergeCell ref="H90:I90"/>
    <mergeCell ref="J90:M90"/>
    <mergeCell ref="N90:O90"/>
    <mergeCell ref="B132:C132"/>
    <mergeCell ref="B130:D130"/>
    <mergeCell ref="H132:I132"/>
    <mergeCell ref="J132:M132"/>
    <mergeCell ref="N132:O132"/>
    <mergeCell ref="F130:H130"/>
    <mergeCell ref="N175:O175"/>
    <mergeCell ref="F173:H173"/>
    <mergeCell ref="H217:I217"/>
    <mergeCell ref="J217:M217"/>
    <mergeCell ref="N217:O217"/>
    <mergeCell ref="F215:H215"/>
    <mergeCell ref="H175:I175"/>
    <mergeCell ref="J175:M175"/>
    <mergeCell ref="N260:O260"/>
    <mergeCell ref="F258:H258"/>
    <mergeCell ref="H302:I302"/>
    <mergeCell ref="J302:M302"/>
    <mergeCell ref="N302:O302"/>
    <mergeCell ref="H260:I260"/>
    <mergeCell ref="J260:M260"/>
    <mergeCell ref="J431:M431"/>
    <mergeCell ref="N431:O431"/>
    <mergeCell ref="N346:O346"/>
    <mergeCell ref="H389:I389"/>
    <mergeCell ref="J389:M389"/>
    <mergeCell ref="N389:O389"/>
    <mergeCell ref="H346:I346"/>
    <mergeCell ref="J346:M346"/>
    <mergeCell ref="K390:M390"/>
    <mergeCell ref="B429:O429"/>
    <mergeCell ref="B387:O38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детский сад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cp:lastPrinted>2024-04-15T04:22:08Z</cp:lastPrinted>
  <dcterms:created xsi:type="dcterms:W3CDTF">2021-10-05T19:59:02Z</dcterms:created>
  <dcterms:modified xsi:type="dcterms:W3CDTF">2024-04-15T04:22:27Z</dcterms:modified>
  <cp:category/>
</cp:coreProperties>
</file>