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360" windowWidth="20730" windowHeight="9030" tabRatio="800"/>
  </bookViews>
  <sheets>
    <sheet name="детский сад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0" i="1"/>
  <c r="M500"/>
  <c r="L500"/>
  <c r="K500"/>
  <c r="J500"/>
  <c r="I500"/>
  <c r="N494"/>
  <c r="N502" s="1"/>
  <c r="M494"/>
  <c r="L494"/>
  <c r="K494"/>
  <c r="J494"/>
  <c r="I494"/>
  <c r="M484"/>
  <c r="L484"/>
  <c r="J484"/>
  <c r="I484"/>
  <c r="M478"/>
  <c r="L478"/>
  <c r="K478"/>
  <c r="J478"/>
  <c r="N303"/>
  <c r="H303"/>
  <c r="M449"/>
  <c r="L449"/>
  <c r="K449"/>
  <c r="J449"/>
  <c r="I449"/>
  <c r="M444"/>
  <c r="L444"/>
  <c r="K444"/>
  <c r="J444"/>
  <c r="I444"/>
  <c r="N434"/>
  <c r="N451" s="1"/>
  <c r="M434"/>
  <c r="L434"/>
  <c r="K434"/>
  <c r="J434"/>
  <c r="I434"/>
  <c r="M430"/>
  <c r="L430"/>
  <c r="K430"/>
  <c r="J430"/>
  <c r="N404"/>
  <c r="M404"/>
  <c r="L404"/>
  <c r="K404"/>
  <c r="J404"/>
  <c r="I404"/>
  <c r="N398"/>
  <c r="M398"/>
  <c r="L398"/>
  <c r="K398"/>
  <c r="J398"/>
  <c r="I398"/>
  <c r="M388"/>
  <c r="L388"/>
  <c r="J388"/>
  <c r="I388"/>
  <c r="N384"/>
  <c r="M384"/>
  <c r="L384"/>
  <c r="K384"/>
  <c r="J384"/>
  <c r="I384"/>
  <c r="N358"/>
  <c r="M358"/>
  <c r="L358"/>
  <c r="K358"/>
  <c r="J358"/>
  <c r="I358"/>
  <c r="N352"/>
  <c r="M352"/>
  <c r="L352"/>
  <c r="K352"/>
  <c r="J352"/>
  <c r="I352"/>
  <c r="M342"/>
  <c r="L342"/>
  <c r="J342"/>
  <c r="I342"/>
  <c r="M336"/>
  <c r="L336"/>
  <c r="K336"/>
  <c r="J336"/>
  <c r="N309"/>
  <c r="M309"/>
  <c r="L309"/>
  <c r="K309"/>
  <c r="J309"/>
  <c r="I309"/>
  <c r="M303"/>
  <c r="L303"/>
  <c r="K303"/>
  <c r="J303"/>
  <c r="I303"/>
  <c r="M293"/>
  <c r="L293"/>
  <c r="J293"/>
  <c r="I293"/>
  <c r="M288"/>
  <c r="L288"/>
  <c r="K288"/>
  <c r="J288"/>
  <c r="N264"/>
  <c r="M264"/>
  <c r="L264"/>
  <c r="K264"/>
  <c r="J264"/>
  <c r="I264"/>
  <c r="N258"/>
  <c r="M258"/>
  <c r="L258"/>
  <c r="K258"/>
  <c r="J258"/>
  <c r="I258"/>
  <c r="M248"/>
  <c r="L248"/>
  <c r="J248"/>
  <c r="I248"/>
  <c r="N243"/>
  <c r="M243"/>
  <c r="L243"/>
  <c r="K243"/>
  <c r="J243"/>
  <c r="I243"/>
  <c r="N214"/>
  <c r="M214"/>
  <c r="L214"/>
  <c r="K214"/>
  <c r="J214"/>
  <c r="I214"/>
  <c r="N208"/>
  <c r="M208"/>
  <c r="L208"/>
  <c r="K208"/>
  <c r="K216" s="1"/>
  <c r="J208"/>
  <c r="I208"/>
  <c r="M198"/>
  <c r="L198"/>
  <c r="J198"/>
  <c r="I198"/>
  <c r="N193"/>
  <c r="M193"/>
  <c r="L193"/>
  <c r="K193"/>
  <c r="J193"/>
  <c r="N166"/>
  <c r="M166"/>
  <c r="L166"/>
  <c r="K166"/>
  <c r="J166"/>
  <c r="I166"/>
  <c r="N160"/>
  <c r="M160"/>
  <c r="L160"/>
  <c r="K160"/>
  <c r="J160"/>
  <c r="I160"/>
  <c r="M150"/>
  <c r="L150"/>
  <c r="J150"/>
  <c r="I150"/>
  <c r="M145"/>
  <c r="L145"/>
  <c r="K145"/>
  <c r="J145"/>
  <c r="N117"/>
  <c r="M117"/>
  <c r="L117"/>
  <c r="K117"/>
  <c r="J117"/>
  <c r="I117"/>
  <c r="N111"/>
  <c r="M111"/>
  <c r="L111"/>
  <c r="K111"/>
  <c r="J111"/>
  <c r="I111"/>
  <c r="M101"/>
  <c r="L101"/>
  <c r="J101"/>
  <c r="I101"/>
  <c r="M96"/>
  <c r="L96"/>
  <c r="K96"/>
  <c r="J96"/>
  <c r="N75"/>
  <c r="M75"/>
  <c r="L75"/>
  <c r="K75"/>
  <c r="J75"/>
  <c r="I75"/>
  <c r="N70"/>
  <c r="M70"/>
  <c r="L70"/>
  <c r="K70"/>
  <c r="J70"/>
  <c r="I70"/>
  <c r="M60"/>
  <c r="L60"/>
  <c r="J60"/>
  <c r="I60"/>
  <c r="M55"/>
  <c r="L55"/>
  <c r="K55"/>
  <c r="J55"/>
  <c r="N360" l="1"/>
  <c r="J502"/>
  <c r="L502"/>
  <c r="I502"/>
  <c r="M502"/>
  <c r="K502"/>
  <c r="I168"/>
  <c r="K266"/>
  <c r="N119"/>
  <c r="L266"/>
  <c r="N311"/>
  <c r="M451"/>
  <c r="L451"/>
  <c r="I77"/>
  <c r="J119"/>
  <c r="J360"/>
  <c r="I360"/>
  <c r="K311"/>
  <c r="J266"/>
  <c r="L311"/>
  <c r="I216"/>
  <c r="J406"/>
  <c r="J451"/>
  <c r="I119"/>
  <c r="N216"/>
  <c r="K360"/>
  <c r="N406"/>
  <c r="L406"/>
  <c r="M168"/>
  <c r="M119"/>
  <c r="L119"/>
  <c r="M216"/>
  <c r="N266"/>
  <c r="J311"/>
  <c r="L168"/>
  <c r="I266"/>
  <c r="K451"/>
  <c r="K168"/>
  <c r="M406"/>
  <c r="K119"/>
  <c r="L216"/>
  <c r="M266"/>
  <c r="I311"/>
  <c r="J216"/>
  <c r="M360"/>
  <c r="L360"/>
  <c r="I406"/>
  <c r="N77"/>
  <c r="J168"/>
  <c r="N168"/>
  <c r="M311"/>
  <c r="K406"/>
  <c r="I451"/>
  <c r="M77"/>
  <c r="L77"/>
  <c r="K77"/>
  <c r="J77"/>
  <c r="H500"/>
  <c r="G500"/>
  <c r="F500"/>
  <c r="E500"/>
  <c r="D500"/>
  <c r="C500"/>
  <c r="H494"/>
  <c r="G494"/>
  <c r="F494"/>
  <c r="E494"/>
  <c r="D494"/>
  <c r="C494"/>
  <c r="G484"/>
  <c r="F484"/>
  <c r="D484"/>
  <c r="C484"/>
  <c r="G478"/>
  <c r="F478"/>
  <c r="E478"/>
  <c r="D478"/>
  <c r="G449"/>
  <c r="F449"/>
  <c r="E449"/>
  <c r="D449"/>
  <c r="C449"/>
  <c r="G444"/>
  <c r="F444"/>
  <c r="E444"/>
  <c r="D444"/>
  <c r="C444"/>
  <c r="C502" l="1"/>
  <c r="G502"/>
  <c r="D502"/>
  <c r="H502"/>
  <c r="F502"/>
  <c r="E502"/>
  <c r="H434" l="1"/>
  <c r="H451" s="1"/>
  <c r="G434"/>
  <c r="F434"/>
  <c r="E434"/>
  <c r="D434"/>
  <c r="C434"/>
  <c r="C451" s="1"/>
  <c r="G430"/>
  <c r="F430"/>
  <c r="E430"/>
  <c r="E451" s="1"/>
  <c r="D430"/>
  <c r="H404"/>
  <c r="G404"/>
  <c r="F404"/>
  <c r="E404"/>
  <c r="D404"/>
  <c r="C404"/>
  <c r="H398"/>
  <c r="G398"/>
  <c r="F398"/>
  <c r="E398"/>
  <c r="D398"/>
  <c r="C398"/>
  <c r="G388"/>
  <c r="F388"/>
  <c r="D388"/>
  <c r="C388"/>
  <c r="H384"/>
  <c r="G384"/>
  <c r="F384"/>
  <c r="E384"/>
  <c r="D384"/>
  <c r="C384"/>
  <c r="H70"/>
  <c r="H75"/>
  <c r="H111"/>
  <c r="H117"/>
  <c r="H160"/>
  <c r="H166"/>
  <c r="H193"/>
  <c r="H208"/>
  <c r="H214"/>
  <c r="H243"/>
  <c r="H258"/>
  <c r="H264"/>
  <c r="H309"/>
  <c r="H352"/>
  <c r="H358"/>
  <c r="G358"/>
  <c r="F358"/>
  <c r="E358"/>
  <c r="D358"/>
  <c r="C358"/>
  <c r="G352"/>
  <c r="F352"/>
  <c r="E352"/>
  <c r="D352"/>
  <c r="C352"/>
  <c r="G342"/>
  <c r="F342"/>
  <c r="D342"/>
  <c r="C342"/>
  <c r="G336"/>
  <c r="F336"/>
  <c r="E336"/>
  <c r="D336"/>
  <c r="G309"/>
  <c r="F309"/>
  <c r="E309"/>
  <c r="D309"/>
  <c r="C309"/>
  <c r="G303"/>
  <c r="F303"/>
  <c r="E303"/>
  <c r="D303"/>
  <c r="C303"/>
  <c r="G293"/>
  <c r="F293"/>
  <c r="D293"/>
  <c r="C293"/>
  <c r="G288"/>
  <c r="F288"/>
  <c r="E288"/>
  <c r="D288"/>
  <c r="H360" l="1"/>
  <c r="H119"/>
  <c r="H266"/>
  <c r="G451"/>
  <c r="C406"/>
  <c r="F451"/>
  <c r="E360"/>
  <c r="H77"/>
  <c r="E311"/>
  <c r="G406"/>
  <c r="D360"/>
  <c r="D311"/>
  <c r="C311"/>
  <c r="G311"/>
  <c r="F360"/>
  <c r="H311"/>
  <c r="H168"/>
  <c r="D406"/>
  <c r="H406"/>
  <c r="E406"/>
  <c r="H216"/>
  <c r="F406"/>
  <c r="D451"/>
  <c r="F311"/>
  <c r="G360"/>
  <c r="C360"/>
  <c r="G264"/>
  <c r="F264"/>
  <c r="E264"/>
  <c r="D264"/>
  <c r="C264"/>
  <c r="G258"/>
  <c r="F258"/>
  <c r="E258"/>
  <c r="D258"/>
  <c r="C258"/>
  <c r="G248"/>
  <c r="F248"/>
  <c r="D248"/>
  <c r="C248"/>
  <c r="E243"/>
  <c r="D243"/>
  <c r="G243"/>
  <c r="F243"/>
  <c r="C243"/>
  <c r="G214"/>
  <c r="F214"/>
  <c r="E214"/>
  <c r="D214"/>
  <c r="C214"/>
  <c r="G208"/>
  <c r="F208"/>
  <c r="E208"/>
  <c r="D208"/>
  <c r="C208"/>
  <c r="G198"/>
  <c r="F198"/>
  <c r="D198"/>
  <c r="C198"/>
  <c r="G193"/>
  <c r="F193"/>
  <c r="E193"/>
  <c r="D193"/>
  <c r="C193"/>
  <c r="G166"/>
  <c r="F166"/>
  <c r="E166"/>
  <c r="C166"/>
  <c r="D166"/>
  <c r="G160"/>
  <c r="F160"/>
  <c r="E160"/>
  <c r="D160"/>
  <c r="C160"/>
  <c r="C266" l="1"/>
  <c r="F266"/>
  <c r="E266"/>
  <c r="G266"/>
  <c r="D266"/>
  <c r="F216"/>
  <c r="E216"/>
  <c r="D216"/>
  <c r="C216"/>
  <c r="G216"/>
  <c r="G150"/>
  <c r="F150"/>
  <c r="D150"/>
  <c r="C150"/>
  <c r="C168" s="1"/>
  <c r="F145"/>
  <c r="G145"/>
  <c r="D145"/>
  <c r="D168" s="1"/>
  <c r="E145"/>
  <c r="E168" s="1"/>
  <c r="G168" l="1"/>
  <c r="F168"/>
  <c r="G117"/>
  <c r="F117"/>
  <c r="E117"/>
  <c r="D117"/>
  <c r="C117"/>
  <c r="G111"/>
  <c r="F111"/>
  <c r="E111"/>
  <c r="D111"/>
  <c r="C111"/>
  <c r="G101"/>
  <c r="F101"/>
  <c r="D101"/>
  <c r="C101"/>
  <c r="G96"/>
  <c r="F96"/>
  <c r="E96"/>
  <c r="D96"/>
  <c r="C60"/>
  <c r="G75"/>
  <c r="F75"/>
  <c r="E75"/>
  <c r="D75"/>
  <c r="C75"/>
  <c r="G70"/>
  <c r="F70"/>
  <c r="E70"/>
  <c r="D70"/>
  <c r="C70"/>
  <c r="G60"/>
  <c r="F60"/>
  <c r="D60"/>
  <c r="G55"/>
  <c r="F55"/>
  <c r="E55"/>
  <c r="D55"/>
  <c r="D77" l="1"/>
  <c r="E77"/>
  <c r="F77"/>
  <c r="D119"/>
  <c r="C119"/>
  <c r="G119"/>
  <c r="G77"/>
  <c r="E119"/>
  <c r="F119"/>
  <c r="C77"/>
</calcChain>
</file>

<file path=xl/sharedStrings.xml><?xml version="1.0" encoding="utf-8"?>
<sst xmlns="http://schemas.openxmlformats.org/spreadsheetml/2006/main" count="535" uniqueCount="157">
  <si>
    <t>№ рец.</t>
  </si>
  <si>
    <t>Наименование дней недели, блюд</t>
  </si>
  <si>
    <t>Выход в граммах</t>
  </si>
  <si>
    <t>Химический состав (г)</t>
  </si>
  <si>
    <t>Энергетическая ценность (ккал)</t>
  </si>
  <si>
    <t>Б</t>
  </si>
  <si>
    <t>Ж</t>
  </si>
  <si>
    <t>У</t>
  </si>
  <si>
    <t>Хлеб пшеничный</t>
  </si>
  <si>
    <t>Итого</t>
  </si>
  <si>
    <t>ИТОГО за день</t>
  </si>
  <si>
    <t>гуляш</t>
  </si>
  <si>
    <t>5/7</t>
  </si>
  <si>
    <t>1</t>
  </si>
  <si>
    <t>компот из свежих плодов</t>
  </si>
  <si>
    <t>8/8</t>
  </si>
  <si>
    <t>2/6</t>
  </si>
  <si>
    <t>6/4</t>
  </si>
  <si>
    <t>6/3</t>
  </si>
  <si>
    <t>манная молочная каша</t>
  </si>
  <si>
    <t>6/6</t>
  </si>
  <si>
    <t>пшенная молочная каша</t>
  </si>
  <si>
    <t>6/15</t>
  </si>
  <si>
    <t>каша гречневая рассыпчатая</t>
  </si>
  <si>
    <t xml:space="preserve">              Обед</t>
  </si>
  <si>
    <t xml:space="preserve">            Обед</t>
  </si>
  <si>
    <t>8/1</t>
  </si>
  <si>
    <t>чай с сахаром</t>
  </si>
  <si>
    <t>ячневая молочная каша</t>
  </si>
  <si>
    <t>суп вермешелевый на мясном  бульоне</t>
  </si>
  <si>
    <t>4/4</t>
  </si>
  <si>
    <t>салат из зеленого горошка</t>
  </si>
  <si>
    <t>2/2</t>
  </si>
  <si>
    <t>борщ</t>
  </si>
  <si>
    <t>6/5</t>
  </si>
  <si>
    <t>рисовая молочная каша</t>
  </si>
  <si>
    <t>5/3</t>
  </si>
  <si>
    <t>картофель тушенный с мясом</t>
  </si>
  <si>
    <t>6/1</t>
  </si>
  <si>
    <t>рис отварной</t>
  </si>
  <si>
    <t>4/8</t>
  </si>
  <si>
    <t>салат из квашенной капусты</t>
  </si>
  <si>
    <t>2/4</t>
  </si>
  <si>
    <t>суп гороховый</t>
  </si>
  <si>
    <t>1/1</t>
  </si>
  <si>
    <t>бутерброд с маслом</t>
  </si>
  <si>
    <t xml:space="preserve">плов с мясом </t>
  </si>
  <si>
    <t>4/7</t>
  </si>
  <si>
    <t>салат из кукурузы</t>
  </si>
  <si>
    <t>1/2</t>
  </si>
  <si>
    <t>9 день</t>
  </si>
  <si>
    <t>10 день</t>
  </si>
  <si>
    <t>3/2</t>
  </si>
  <si>
    <t>макароны отварные с маслом</t>
  </si>
  <si>
    <t>гречневая молочная каша</t>
  </si>
  <si>
    <t>суп с клецками на курином бульоне</t>
  </si>
  <si>
    <t>5/1</t>
  </si>
  <si>
    <t>биточки из говядины</t>
  </si>
  <si>
    <t>4/1</t>
  </si>
  <si>
    <t>салат из соленых огурцов</t>
  </si>
  <si>
    <t>1 день</t>
  </si>
  <si>
    <t>3 день</t>
  </si>
  <si>
    <t>4 день</t>
  </si>
  <si>
    <t>6 день</t>
  </si>
  <si>
    <t>7 день</t>
  </si>
  <si>
    <t>8 день</t>
  </si>
  <si>
    <t>Витамин С</t>
  </si>
  <si>
    <t>бутерброд  с маслом</t>
  </si>
  <si>
    <t>40/5</t>
  </si>
  <si>
    <t>второй завтрак</t>
  </si>
  <si>
    <t>сок</t>
  </si>
  <si>
    <t>кондитерское изделие</t>
  </si>
  <si>
    <t>итого</t>
  </si>
  <si>
    <t>8/4</t>
  </si>
  <si>
    <t>13/1</t>
  </si>
  <si>
    <t>компот из с/ф</t>
  </si>
  <si>
    <t>полдник</t>
  </si>
  <si>
    <t>булочка</t>
  </si>
  <si>
    <t>30/5</t>
  </si>
  <si>
    <t>витамин С</t>
  </si>
  <si>
    <t>икра кабачковая</t>
  </si>
  <si>
    <t>Полдник</t>
  </si>
  <si>
    <t>омлет</t>
  </si>
  <si>
    <t>35</t>
  </si>
  <si>
    <t>2/1</t>
  </si>
  <si>
    <t>щи</t>
  </si>
  <si>
    <t>суп рыбный</t>
  </si>
  <si>
    <t>пирог с повидло</t>
  </si>
  <si>
    <t>17/5</t>
  </si>
  <si>
    <t>4/5</t>
  </si>
  <si>
    <t>6/2</t>
  </si>
  <si>
    <t>2/5</t>
  </si>
  <si>
    <t>17/4</t>
  </si>
  <si>
    <t>манные биточки с вареньем</t>
  </si>
  <si>
    <t>2/8</t>
  </si>
  <si>
    <t>рассольник</t>
  </si>
  <si>
    <t>9/1</t>
  </si>
  <si>
    <t>котлета рыбная</t>
  </si>
  <si>
    <t>11/1</t>
  </si>
  <si>
    <t>6/12</t>
  </si>
  <si>
    <t>4/11</t>
  </si>
  <si>
    <t>картофель отварной</t>
  </si>
  <si>
    <t>Второй завтрак</t>
  </si>
  <si>
    <t>4/2</t>
  </si>
  <si>
    <t>пюре картофельное</t>
  </si>
  <si>
    <t>5/6</t>
  </si>
  <si>
    <t>тефтеля мясная</t>
  </si>
  <si>
    <t>блины с маслом</t>
  </si>
  <si>
    <t>17/3</t>
  </si>
  <si>
    <t>2/3</t>
  </si>
  <si>
    <t>свекольник</t>
  </si>
  <si>
    <t>5/2</t>
  </si>
  <si>
    <t>картофельная запеканка с мясом</t>
  </si>
  <si>
    <t>17/2</t>
  </si>
  <si>
    <t>пирожки с яблоками</t>
  </si>
  <si>
    <t>4/12</t>
  </si>
  <si>
    <t>салат из томатов и соленых огурцов</t>
  </si>
  <si>
    <t>макаронник с кабачковой икрой</t>
  </si>
  <si>
    <t>3/3</t>
  </si>
  <si>
    <t>17/1</t>
  </si>
  <si>
    <t>пирожок с картошкой</t>
  </si>
  <si>
    <t>445</t>
  </si>
  <si>
    <t>5 день</t>
  </si>
  <si>
    <t>возраст 1,6-3г</t>
  </si>
  <si>
    <t>возраст 4-7лет</t>
  </si>
  <si>
    <t>котлета мясная</t>
  </si>
  <si>
    <t>завтрак</t>
  </si>
  <si>
    <t>7/1</t>
  </si>
  <si>
    <t>йогурт</t>
  </si>
  <si>
    <t>снежок</t>
  </si>
  <si>
    <t>7/2</t>
  </si>
  <si>
    <t>4/3</t>
  </si>
  <si>
    <t>салат из отварной свеклы</t>
  </si>
  <si>
    <t>4/10</t>
  </si>
  <si>
    <t>винегрет</t>
  </si>
  <si>
    <t>4/9</t>
  </si>
  <si>
    <t>салат из свежей капусты</t>
  </si>
  <si>
    <t>5/12</t>
  </si>
  <si>
    <t>оладьи из печени</t>
  </si>
  <si>
    <t>1/3</t>
  </si>
  <si>
    <t>бутерброд  с маслом и сыром</t>
  </si>
  <si>
    <t>10/1</t>
  </si>
  <si>
    <t>фрукт свежий</t>
  </si>
  <si>
    <t xml:space="preserve">Муниципальное бюджетное общеобразовательное учреждение
«Основная общеобразовательная школа села Сиреники»
689273 ЧАО, Провиденский район, с. Сиреники, ул. Мандрикова д.29,тел. (факс) 2-52-37                                                                                                                                                                                                                 E-mail: sireniki_school@mail.ru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</si>
  <si>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r>
      <t>УТВЕРЖДАЮ:                                                            Директор МБОУ "ООШ с. Сиреники"                                                                                __________________ Я.Ю. Щуцкая          "_</t>
    </r>
    <r>
      <rPr>
        <u/>
        <sz val="12"/>
        <rFont val="Times New Roman"/>
        <family val="1"/>
        <charset val="204"/>
      </rPr>
      <t>23</t>
    </r>
    <r>
      <rPr>
        <sz val="12"/>
        <rFont val="Times New Roman"/>
        <family val="1"/>
        <charset val="204"/>
      </rPr>
      <t>___"_</t>
    </r>
    <r>
      <rPr>
        <u/>
        <sz val="12"/>
        <rFont val="Times New Roman"/>
        <family val="1"/>
        <charset val="204"/>
      </rPr>
      <t>_августа</t>
    </r>
    <r>
      <rPr>
        <sz val="12"/>
        <rFont val="Times New Roman"/>
        <family val="1"/>
        <charset val="204"/>
      </rPr>
      <t>______ 2024 г.</t>
    </r>
  </si>
  <si>
    <t xml:space="preserve">Примерное цикличное  меню                                                                                                                        для воспитанников детского сада   (1,6 - 3 года) и (4 - 7 лет)                                                                       Муниципального бюджетного общеобразовательного учреждения                                                 "Основная общеобразовательная школа села Сиреники"                                                                                                               </t>
  </si>
  <si>
    <t>2 день</t>
  </si>
  <si>
    <t>возраст 1,6-3 г</t>
  </si>
  <si>
    <t>возраст 4-7 лет</t>
  </si>
  <si>
    <t>При составление цикличного  меню использовались техно карты по следующим сборникам:</t>
  </si>
  <si>
    <r>
      <t>1.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технических нормативов - Сборник рецептур блюд и кулинарных изделий для предприятий общественного питания при общеобразовательных школах / Под ред. В.Т.Лапшиной. – М.: Хлебпродинформ, 2004. – 639 с.</t>
    </r>
  </si>
  <si>
    <r>
      <t>2.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рецептур блюд и кулинарных изделий для предприятий общественного питания/ Авт.-сост.: А.И.Здобнов, В.А. Цыганенко, М.И. Пересичный. – К.: А.С.К., 2005 – 656 с</t>
    </r>
  </si>
  <si>
    <r>
      <t>3.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технических нормативов - Сборник рецептур блюд и кулинарных изделий для питания детей дошкольных образовательных учреждений / Под ред. М.П.Могильного и В.А.Тутельяна. – М.: ДеЛи принт, 2010. – 628 с.</t>
    </r>
  </si>
  <si>
    <r>
      <t>4.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рецептур блюд и кулинарных изделий для предприятий общественного питания. – М.: Госторгиздат, 1955</t>
    </r>
  </si>
  <si>
    <r>
      <t>5.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рецептур блюд и кулинарных изделий для предприятий общественного питания/Составитель Л.Е.Голунова. - Издательство “ПРОФИКС” Санкт-Петербург,  2003 г.</t>
    </r>
  </si>
  <si>
    <r>
      <t>6.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Химический состав российских пищевых продуктов: Справочник / Под ред. член.-корр. МАИ, проф. И.М. Скурихина и академика РАМН, проф. В.А.Тутельяна. – М.: ДеЛи принт, 2002 – 236 с.</t>
    </r>
  </si>
  <si>
    <r>
      <t>7.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Химический состав пищевых продуктов/ Под ред. И.М.Скурихина, М.Н.Волгарева, - М.: ВО «Агрохимиздат», 1987., Т. 1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</si>
</sst>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3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vertical="top"/>
    </xf>
    <xf numFmtId="0" fontId="4" fillId="0" borderId="0" xfId="0" applyFont="1"/>
    <xf numFmtId="0" fontId="1" fillId="0" borderId="0" xfId="0" applyFont="1" applyBorder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indent="3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/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justify" wrapText="1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justify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justify"/>
    </xf>
    <xf numFmtId="0" fontId="4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indent="1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/>
    <xf numFmtId="0" fontId="4" fillId="0" borderId="0" xfId="0" applyFont="1" applyBorder="1"/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2" xfId="0" applyFont="1" applyBorder="1"/>
    <xf numFmtId="49" fontId="3" fillId="0" borderId="5" xfId="0" applyNumberFormat="1" applyFont="1" applyBorder="1" applyAlignment="1">
      <alignment horizontal="left" vertical="top" indent="1"/>
    </xf>
    <xf numFmtId="0" fontId="4" fillId="0" borderId="15" xfId="0" applyFont="1" applyBorder="1" applyAlignment="1"/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/>
    <xf numFmtId="49" fontId="4" fillId="0" borderId="5" xfId="0" applyNumberFormat="1" applyFont="1" applyBorder="1" applyAlignment="1">
      <alignment horizontal="center"/>
    </xf>
    <xf numFmtId="0" fontId="4" fillId="0" borderId="17" xfId="0" applyFont="1" applyBorder="1" applyAlignment="1"/>
    <xf numFmtId="16" fontId="3" fillId="0" borderId="5" xfId="0" applyNumberFormat="1" applyFont="1" applyBorder="1" applyAlignment="1">
      <alignment horizontal="left"/>
    </xf>
    <xf numFmtId="0" fontId="3" fillId="0" borderId="5" xfId="0" applyFont="1" applyBorder="1" applyAlignment="1"/>
    <xf numFmtId="0" fontId="4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justify" vertical="center"/>
    </xf>
    <xf numFmtId="0" fontId="3" fillId="0" borderId="5" xfId="0" applyFont="1" applyBorder="1" applyAlignment="1">
      <alignment vertical="center"/>
    </xf>
    <xf numFmtId="16" fontId="3" fillId="0" borderId="5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Fill="1" applyBorder="1" applyAlignment="1"/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Fill="1" applyBorder="1" applyAlignment="1"/>
    <xf numFmtId="0" fontId="3" fillId="0" borderId="1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Fill="1" applyBorder="1" applyAlignment="1"/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/>
    </xf>
    <xf numFmtId="0" fontId="3" fillId="0" borderId="19" xfId="0" applyFont="1" applyBorder="1" applyAlignment="1"/>
    <xf numFmtId="0" fontId="3" fillId="0" borderId="21" xfId="0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5"/>
  <sheetViews>
    <sheetView tabSelected="1" topLeftCell="A481" workbookViewId="0">
      <selection activeCell="S522" sqref="S522"/>
    </sheetView>
  </sheetViews>
  <sheetFormatPr defaultRowHeight="12.75"/>
  <cols>
    <col min="1" max="1" width="9.140625" style="5"/>
    <col min="2" max="2" width="36.140625" style="5" customWidth="1"/>
    <col min="3" max="3" width="10.7109375" style="5" customWidth="1"/>
    <col min="4" max="6" width="9.140625" style="5"/>
    <col min="7" max="7" width="14.28515625" style="5" customWidth="1"/>
    <col min="8" max="8" width="10.7109375" style="5" customWidth="1"/>
    <col min="9" max="9" width="9.140625" style="5"/>
    <col min="10" max="10" width="8.85546875" style="5" customWidth="1"/>
    <col min="11" max="12" width="9.140625" style="5"/>
    <col min="13" max="13" width="12.140625" style="5" customWidth="1"/>
    <col min="14" max="14" width="10.85546875" style="5" customWidth="1"/>
    <col min="15" max="16" width="8.85546875" style="5" customWidth="1"/>
    <col min="17" max="16384" width="9.140625" style="5"/>
  </cols>
  <sheetData>
    <row r="1" spans="1:12" ht="16.5" customHeight="1">
      <c r="A1" s="4"/>
      <c r="B1" s="73" t="s">
        <v>143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5.75">
      <c r="A2" s="4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5" customHeight="1">
      <c r="A3" s="4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5.75">
      <c r="A4" s="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15" customHeight="1">
      <c r="A5" s="4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5.75">
      <c r="A6" s="4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2" ht="15.75">
      <c r="A7" s="4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5" customHeight="1">
      <c r="A8" s="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12" ht="15.75">
      <c r="A9" s="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</row>
    <row r="10" spans="1:12" ht="15.75">
      <c r="A10" s="4"/>
      <c r="B10" s="75"/>
      <c r="C10" s="75"/>
      <c r="D10" s="75"/>
      <c r="E10" s="74"/>
      <c r="F10" s="74"/>
      <c r="G10" s="74"/>
      <c r="H10" s="75" t="s">
        <v>144</v>
      </c>
      <c r="I10" s="75"/>
      <c r="J10" s="75"/>
      <c r="K10" s="75"/>
      <c r="L10" s="75"/>
    </row>
    <row r="11" spans="1:12" ht="15.75">
      <c r="A11" s="4"/>
      <c r="B11" s="75"/>
      <c r="C11" s="75"/>
      <c r="D11" s="75"/>
      <c r="E11" s="74"/>
      <c r="F11" s="74"/>
      <c r="G11" s="74"/>
      <c r="H11" s="75"/>
      <c r="I11" s="75"/>
      <c r="J11" s="75"/>
      <c r="K11" s="75"/>
      <c r="L11" s="75"/>
    </row>
    <row r="12" spans="1:12" ht="15.75">
      <c r="A12" s="4"/>
      <c r="B12" s="75"/>
      <c r="C12" s="75"/>
      <c r="D12" s="75"/>
      <c r="E12" s="74"/>
      <c r="F12" s="74"/>
      <c r="H12" s="75"/>
      <c r="I12" s="75"/>
      <c r="J12" s="75"/>
      <c r="K12" s="75"/>
      <c r="L12" s="75"/>
    </row>
    <row r="13" spans="1:12" ht="15" customHeight="1">
      <c r="A13" s="4"/>
      <c r="B13" s="75"/>
      <c r="C13" s="75"/>
      <c r="D13" s="75"/>
      <c r="E13" s="74"/>
      <c r="F13" s="74"/>
      <c r="H13" s="75"/>
      <c r="I13" s="75"/>
      <c r="J13" s="75"/>
      <c r="K13" s="75"/>
      <c r="L13" s="75"/>
    </row>
    <row r="14" spans="1:12" ht="15.75">
      <c r="A14" s="4"/>
      <c r="B14" s="75"/>
      <c r="C14" s="75"/>
      <c r="D14" s="75"/>
      <c r="E14" s="74"/>
      <c r="F14" s="74"/>
      <c r="H14" s="75"/>
      <c r="I14" s="75"/>
      <c r="J14" s="75"/>
      <c r="K14" s="75"/>
      <c r="L14" s="75"/>
    </row>
    <row r="15" spans="1:12" ht="15" customHeight="1">
      <c r="A15" s="4"/>
      <c r="B15" s="75"/>
      <c r="C15" s="75"/>
      <c r="D15" s="75"/>
      <c r="E15" s="74"/>
      <c r="F15" s="74"/>
      <c r="H15" s="75"/>
      <c r="I15" s="75"/>
      <c r="J15" s="75"/>
      <c r="K15" s="75"/>
      <c r="L15" s="75"/>
    </row>
    <row r="16" spans="1:12" ht="15.75">
      <c r="A16" s="4"/>
      <c r="B16" s="75"/>
      <c r="C16" s="75"/>
      <c r="D16" s="75"/>
      <c r="E16" s="74"/>
      <c r="F16" s="74"/>
      <c r="H16" s="75"/>
      <c r="I16" s="75"/>
      <c r="J16" s="75"/>
      <c r="K16" s="75"/>
      <c r="L16" s="75"/>
    </row>
    <row r="17" spans="1:12" ht="15.75">
      <c r="A17" s="4"/>
      <c r="B17" s="76"/>
      <c r="C17" s="76"/>
      <c r="D17" s="76"/>
      <c r="E17" s="74"/>
      <c r="F17" s="74"/>
      <c r="K17" s="76"/>
      <c r="L17" s="76"/>
    </row>
    <row r="18" spans="1:12" ht="15" customHeight="1">
      <c r="A18" s="4"/>
      <c r="B18" s="76"/>
      <c r="C18" s="76"/>
      <c r="D18" s="76"/>
      <c r="E18" s="74"/>
      <c r="F18" s="74"/>
      <c r="K18" s="76"/>
      <c r="L18" s="76"/>
    </row>
    <row r="19" spans="1:12" ht="15.75">
      <c r="A19" s="4"/>
      <c r="B19" s="77" t="s">
        <v>145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2" ht="15.75">
      <c r="A20" s="4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1:12" ht="15.75">
      <c r="A21" s="4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</row>
    <row r="22" spans="1:12" ht="15.75">
      <c r="A22" s="4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ht="15" customHeight="1">
      <c r="A23" s="4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2" ht="15.75">
      <c r="A24" s="4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</row>
    <row r="25" spans="1:12" ht="15" customHeight="1">
      <c r="A25" s="4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 ht="15.75">
      <c r="A26" s="4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2" ht="15.75">
      <c r="A27" s="4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2" ht="15" customHeight="1">
      <c r="A28" s="4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2" ht="22.5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</row>
    <row r="30" spans="1:12" ht="22.5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</row>
    <row r="31" spans="1:12" ht="22.5">
      <c r="A31" s="4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</row>
    <row r="32" spans="1:12" ht="22.5">
      <c r="A32" s="4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5" customHeight="1">
      <c r="A33" s="4"/>
      <c r="C33" s="6"/>
    </row>
    <row r="34" spans="1:14" ht="15.75">
      <c r="A34" s="4"/>
      <c r="C34" s="6"/>
    </row>
    <row r="35" spans="1:14" ht="15" customHeight="1">
      <c r="A35" s="4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4" ht="22.5">
      <c r="A36" s="4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4" ht="22.5">
      <c r="A37" s="4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1:14" ht="15" customHeight="1">
      <c r="A38" s="4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1:14" ht="15.75">
      <c r="A39" s="4"/>
      <c r="C39" s="6"/>
    </row>
    <row r="40" spans="1:14" ht="15.75">
      <c r="A40" s="4"/>
      <c r="C40" s="6"/>
    </row>
    <row r="41" spans="1:14">
      <c r="A41" s="7"/>
    </row>
    <row r="45" spans="1:14" ht="15.75">
      <c r="A45" s="9"/>
      <c r="B45" s="9"/>
      <c r="C45" s="9"/>
      <c r="D45" s="9"/>
      <c r="E45" s="9"/>
      <c r="F45" s="3" t="s">
        <v>60</v>
      </c>
      <c r="G45" s="3"/>
      <c r="H45" s="3"/>
    </row>
    <row r="46" spans="1:14" ht="13.5" thickBot="1">
      <c r="B46" s="8"/>
      <c r="C46" s="8"/>
      <c r="G46" s="10"/>
    </row>
    <row r="47" spans="1:14" ht="13.5" thickBot="1">
      <c r="A47" s="11"/>
      <c r="B47" s="12"/>
      <c r="C47" s="13"/>
      <c r="D47" s="14"/>
      <c r="E47" s="15"/>
      <c r="F47" s="15"/>
      <c r="G47" s="16" t="s">
        <v>147</v>
      </c>
      <c r="H47" s="17"/>
      <c r="I47" s="18"/>
      <c r="J47" s="19"/>
      <c r="K47" s="19"/>
      <c r="L47" s="19"/>
      <c r="M47" s="16" t="s">
        <v>148</v>
      </c>
      <c r="N47" s="17"/>
    </row>
    <row r="48" spans="1:14" ht="38.25">
      <c r="A48" s="79" t="s">
        <v>0</v>
      </c>
      <c r="B48" s="80" t="s">
        <v>1</v>
      </c>
      <c r="C48" s="81" t="s">
        <v>2</v>
      </c>
      <c r="D48" s="83" t="s">
        <v>3</v>
      </c>
      <c r="E48" s="84"/>
      <c r="F48" s="85"/>
      <c r="G48" s="81" t="s">
        <v>4</v>
      </c>
      <c r="H48" s="82" t="s">
        <v>66</v>
      </c>
      <c r="I48" s="81" t="s">
        <v>2</v>
      </c>
      <c r="J48" s="83" t="s">
        <v>3</v>
      </c>
      <c r="K48" s="84"/>
      <c r="L48" s="85"/>
      <c r="M48" s="81" t="s">
        <v>4</v>
      </c>
      <c r="N48" s="82" t="s">
        <v>66</v>
      </c>
    </row>
    <row r="49" spans="1:14" ht="13.5" thickBot="1">
      <c r="A49" s="21"/>
      <c r="B49" s="22"/>
      <c r="C49" s="23"/>
      <c r="D49" s="24" t="s">
        <v>5</v>
      </c>
      <c r="E49" s="25" t="s">
        <v>6</v>
      </c>
      <c r="F49" s="24" t="s">
        <v>7</v>
      </c>
      <c r="G49" s="26"/>
      <c r="H49" s="27"/>
      <c r="I49" s="23"/>
      <c r="J49" s="24" t="s">
        <v>5</v>
      </c>
      <c r="K49" s="25" t="s">
        <v>6</v>
      </c>
      <c r="L49" s="24" t="s">
        <v>7</v>
      </c>
      <c r="M49" s="26"/>
      <c r="N49" s="27"/>
    </row>
    <row r="50" spans="1:14" ht="13.5" thickBot="1">
      <c r="A50" s="28"/>
      <c r="B50" s="29" t="s">
        <v>126</v>
      </c>
      <c r="C50" s="30"/>
      <c r="D50" s="31"/>
      <c r="E50" s="32"/>
      <c r="F50" s="31"/>
      <c r="G50" s="26"/>
      <c r="H50" s="33"/>
      <c r="I50" s="30"/>
      <c r="J50" s="31"/>
      <c r="K50" s="32"/>
      <c r="L50" s="31"/>
      <c r="M50" s="26"/>
      <c r="N50" s="33"/>
    </row>
    <row r="51" spans="1:14" ht="13.5" thickBot="1">
      <c r="A51" s="34" t="s">
        <v>17</v>
      </c>
      <c r="B51" s="35" t="s">
        <v>28</v>
      </c>
      <c r="C51" s="31">
        <v>150</v>
      </c>
      <c r="D51" s="31">
        <v>6.9</v>
      </c>
      <c r="E51" s="31">
        <v>6.9</v>
      </c>
      <c r="F51" s="31">
        <v>33.4</v>
      </c>
      <c r="G51" s="86">
        <v>223.5</v>
      </c>
      <c r="H51" s="38"/>
      <c r="I51" s="31">
        <v>200</v>
      </c>
      <c r="J51" s="31">
        <v>7.29</v>
      </c>
      <c r="K51" s="31">
        <v>39.6</v>
      </c>
      <c r="L51" s="31">
        <v>26.83</v>
      </c>
      <c r="M51" s="86">
        <v>230.38</v>
      </c>
      <c r="N51" s="38"/>
    </row>
    <row r="52" spans="1:14" ht="13.5" thickBot="1">
      <c r="A52" s="36" t="s">
        <v>139</v>
      </c>
      <c r="B52" s="37" t="s">
        <v>140</v>
      </c>
      <c r="C52" s="38">
        <v>40</v>
      </c>
      <c r="D52" s="38">
        <v>4.51</v>
      </c>
      <c r="E52" s="38">
        <v>6.79</v>
      </c>
      <c r="F52" s="38">
        <v>15.15</v>
      </c>
      <c r="G52" s="87">
        <v>133.83000000000001</v>
      </c>
      <c r="H52" s="38">
        <v>0.08</v>
      </c>
      <c r="I52" s="38">
        <v>50</v>
      </c>
      <c r="J52" s="38">
        <v>6.22</v>
      </c>
      <c r="K52" s="38">
        <v>7.42</v>
      </c>
      <c r="L52" s="38">
        <v>20.149999999999999</v>
      </c>
      <c r="M52" s="87">
        <v>168.2</v>
      </c>
      <c r="N52" s="38">
        <v>8.0000000000000002E-3</v>
      </c>
    </row>
    <row r="53" spans="1:14" ht="13.5" thickBot="1">
      <c r="A53" s="34" t="s">
        <v>26</v>
      </c>
      <c r="B53" s="40" t="s">
        <v>27</v>
      </c>
      <c r="C53" s="41">
        <v>200</v>
      </c>
      <c r="D53" s="31">
        <v>7.0000000000000007E-2</v>
      </c>
      <c r="E53" s="31">
        <v>0.02</v>
      </c>
      <c r="F53" s="31">
        <v>10.51</v>
      </c>
      <c r="G53" s="86">
        <v>42.1</v>
      </c>
      <c r="H53" s="38"/>
      <c r="I53" s="41">
        <v>200</v>
      </c>
      <c r="J53" s="31">
        <v>7.0000000000000007E-2</v>
      </c>
      <c r="K53" s="31">
        <v>0.02</v>
      </c>
      <c r="L53" s="31">
        <v>10.51</v>
      </c>
      <c r="M53" s="86">
        <v>42.1</v>
      </c>
      <c r="N53" s="38"/>
    </row>
    <row r="54" spans="1:14" ht="13.5" thickBot="1">
      <c r="A54" s="34"/>
      <c r="B54" s="40"/>
      <c r="C54" s="41"/>
      <c r="D54" s="31"/>
      <c r="E54" s="31"/>
      <c r="F54" s="31"/>
      <c r="G54" s="86"/>
      <c r="H54" s="38"/>
      <c r="I54" s="41"/>
      <c r="J54" s="31"/>
      <c r="K54" s="31"/>
      <c r="L54" s="31"/>
      <c r="M54" s="86"/>
      <c r="N54" s="38"/>
    </row>
    <row r="55" spans="1:14" ht="13.5" thickBot="1">
      <c r="A55" s="36"/>
      <c r="B55" s="42" t="s">
        <v>72</v>
      </c>
      <c r="C55" s="43">
        <v>345</v>
      </c>
      <c r="D55" s="43">
        <f>D51+D52+D53</f>
        <v>11.48</v>
      </c>
      <c r="E55" s="43">
        <f>E51+E52+E53</f>
        <v>13.71</v>
      </c>
      <c r="F55" s="43">
        <f>F51+F52+F53</f>
        <v>59.059999999999995</v>
      </c>
      <c r="G55" s="13">
        <f>G51+G52+G53</f>
        <v>399.43000000000006</v>
      </c>
      <c r="H55" s="38"/>
      <c r="I55" s="43">
        <v>345</v>
      </c>
      <c r="J55" s="43">
        <f>J51+J52+J53</f>
        <v>13.58</v>
      </c>
      <c r="K55" s="43">
        <f>K51+K52+K53</f>
        <v>47.040000000000006</v>
      </c>
      <c r="L55" s="43">
        <f>L51+L52+L53</f>
        <v>57.489999999999995</v>
      </c>
      <c r="M55" s="13">
        <f>M51+M52+M53</f>
        <v>440.68</v>
      </c>
      <c r="N55" s="38">
        <v>8.0000000000000002E-3</v>
      </c>
    </row>
    <row r="56" spans="1:14" ht="13.5" thickBot="1">
      <c r="A56" s="36"/>
      <c r="B56" s="42"/>
      <c r="C56" s="43"/>
      <c r="D56" s="43"/>
      <c r="E56" s="43"/>
      <c r="F56" s="43"/>
      <c r="G56" s="13"/>
      <c r="H56" s="38"/>
      <c r="I56" s="43"/>
      <c r="J56" s="43"/>
      <c r="K56" s="43"/>
      <c r="L56" s="43"/>
      <c r="M56" s="13"/>
      <c r="N56" s="38"/>
    </row>
    <row r="57" spans="1:14" ht="13.5" thickBot="1">
      <c r="A57" s="36"/>
      <c r="B57" s="43" t="s">
        <v>69</v>
      </c>
      <c r="C57" s="38"/>
      <c r="D57" s="38"/>
      <c r="E57" s="38"/>
      <c r="F57" s="38"/>
      <c r="G57" s="87"/>
      <c r="H57" s="38"/>
      <c r="I57" s="38"/>
      <c r="J57" s="38"/>
      <c r="K57" s="38"/>
      <c r="L57" s="38"/>
      <c r="M57" s="87"/>
      <c r="N57" s="38"/>
    </row>
    <row r="58" spans="1:14" ht="13.5" thickBot="1">
      <c r="A58" s="36" t="s">
        <v>141</v>
      </c>
      <c r="B58" s="37" t="s">
        <v>142</v>
      </c>
      <c r="C58" s="38">
        <v>95</v>
      </c>
      <c r="D58" s="38">
        <v>0.44</v>
      </c>
      <c r="E58" s="38"/>
      <c r="F58" s="38">
        <v>9.8000000000000007</v>
      </c>
      <c r="G58" s="87">
        <v>44</v>
      </c>
      <c r="H58" s="43">
        <v>10</v>
      </c>
      <c r="I58" s="38">
        <v>100</v>
      </c>
      <c r="J58" s="38">
        <v>0.44</v>
      </c>
      <c r="K58" s="38"/>
      <c r="L58" s="38">
        <v>9.8000000000000007</v>
      </c>
      <c r="M58" s="87">
        <v>44</v>
      </c>
      <c r="N58" s="43">
        <v>10</v>
      </c>
    </row>
    <row r="59" spans="1:14" ht="13.5" thickBot="1">
      <c r="A59" s="44"/>
      <c r="B59" s="45"/>
      <c r="C59" s="46"/>
      <c r="D59" s="46"/>
      <c r="E59" s="46"/>
      <c r="F59" s="46"/>
      <c r="G59" s="88"/>
      <c r="H59" s="43"/>
      <c r="I59" s="46"/>
      <c r="J59" s="46"/>
      <c r="K59" s="46"/>
      <c r="L59" s="46"/>
      <c r="M59" s="88"/>
      <c r="N59" s="43"/>
    </row>
    <row r="60" spans="1:14" ht="13.5" thickBot="1">
      <c r="A60" s="44"/>
      <c r="B60" s="42" t="s">
        <v>9</v>
      </c>
      <c r="C60" s="43">
        <f>C58+C59</f>
        <v>95</v>
      </c>
      <c r="D60" s="43">
        <f>D58+D59</f>
        <v>0.44</v>
      </c>
      <c r="E60" s="43"/>
      <c r="F60" s="43">
        <f>F58+F59</f>
        <v>9.8000000000000007</v>
      </c>
      <c r="G60" s="13">
        <f>G58+G59</f>
        <v>44</v>
      </c>
      <c r="H60" s="43">
        <v>3.34</v>
      </c>
      <c r="I60" s="43">
        <f>I58+I59</f>
        <v>100</v>
      </c>
      <c r="J60" s="43">
        <f>J58+J59</f>
        <v>0.44</v>
      </c>
      <c r="K60" s="43"/>
      <c r="L60" s="43">
        <f>L58+L59</f>
        <v>9.8000000000000007</v>
      </c>
      <c r="M60" s="13">
        <f>M58+M59</f>
        <v>44</v>
      </c>
      <c r="N60" s="43">
        <v>3.34</v>
      </c>
    </row>
    <row r="61" spans="1:14" ht="13.5" thickBot="1">
      <c r="A61" s="44"/>
      <c r="B61" s="102"/>
      <c r="C61" s="14"/>
      <c r="D61" s="14"/>
      <c r="E61" s="14"/>
      <c r="F61" s="14"/>
      <c r="G61" s="14"/>
      <c r="H61" s="43"/>
      <c r="I61" s="14"/>
      <c r="J61" s="14"/>
      <c r="K61" s="14"/>
      <c r="L61" s="14"/>
      <c r="M61" s="14"/>
      <c r="N61" s="43"/>
    </row>
    <row r="62" spans="1:14" ht="13.5" thickBot="1">
      <c r="A62" s="44"/>
      <c r="B62" s="49" t="s">
        <v>24</v>
      </c>
      <c r="C62" s="50"/>
      <c r="D62" s="89"/>
      <c r="E62" s="89"/>
      <c r="F62" s="89"/>
      <c r="G62" s="89"/>
      <c r="H62" s="43"/>
      <c r="I62" s="89"/>
      <c r="J62" s="89"/>
      <c r="K62" s="89"/>
      <c r="L62" s="89"/>
      <c r="M62" s="89"/>
      <c r="N62" s="43"/>
    </row>
    <row r="63" spans="1:14" ht="13.5" thickBot="1">
      <c r="A63" s="34" t="s">
        <v>58</v>
      </c>
      <c r="B63" s="51" t="s">
        <v>59</v>
      </c>
      <c r="C63" s="31">
        <v>50</v>
      </c>
      <c r="D63" s="31">
        <v>0.66</v>
      </c>
      <c r="E63" s="31">
        <v>3.9</v>
      </c>
      <c r="F63" s="31">
        <v>3.87</v>
      </c>
      <c r="G63" s="86">
        <v>46.05</v>
      </c>
      <c r="H63" s="38"/>
      <c r="I63" s="31">
        <v>60</v>
      </c>
      <c r="J63" s="31">
        <v>0.53</v>
      </c>
      <c r="K63" s="31">
        <v>3.07</v>
      </c>
      <c r="L63" s="31">
        <v>1.59</v>
      </c>
      <c r="M63" s="86">
        <v>37.159999999999997</v>
      </c>
      <c r="N63" s="38"/>
    </row>
    <row r="64" spans="1:14" ht="13.5" thickBot="1">
      <c r="A64" s="36" t="s">
        <v>42</v>
      </c>
      <c r="B64" s="39" t="s">
        <v>43</v>
      </c>
      <c r="C64" s="38">
        <v>180</v>
      </c>
      <c r="D64" s="38">
        <v>3.47</v>
      </c>
      <c r="E64" s="38">
        <v>5.74</v>
      </c>
      <c r="F64" s="38">
        <v>12.6</v>
      </c>
      <c r="G64" s="87">
        <v>109.38</v>
      </c>
      <c r="H64" s="38">
        <v>3.19</v>
      </c>
      <c r="I64" s="38">
        <v>200</v>
      </c>
      <c r="J64" s="38">
        <v>3.7</v>
      </c>
      <c r="K64" s="38">
        <v>6.12</v>
      </c>
      <c r="L64" s="38">
        <v>13.44</v>
      </c>
      <c r="M64" s="87">
        <v>116.67</v>
      </c>
      <c r="N64" s="38">
        <v>3.4</v>
      </c>
    </row>
    <row r="65" spans="1:14" ht="13.5" thickBot="1">
      <c r="A65" s="34" t="s">
        <v>56</v>
      </c>
      <c r="B65" s="52" t="s">
        <v>125</v>
      </c>
      <c r="C65" s="31">
        <v>60</v>
      </c>
      <c r="D65" s="31">
        <v>10.77</v>
      </c>
      <c r="E65" s="31">
        <v>8.6999999999999993</v>
      </c>
      <c r="F65" s="31">
        <v>4.74</v>
      </c>
      <c r="G65" s="86">
        <v>98.43</v>
      </c>
      <c r="H65" s="38">
        <v>0.02</v>
      </c>
      <c r="I65" s="31">
        <v>80</v>
      </c>
      <c r="J65" s="31">
        <v>17.53</v>
      </c>
      <c r="K65" s="31">
        <v>13.34</v>
      </c>
      <c r="L65" s="31">
        <v>6.15</v>
      </c>
      <c r="M65" s="86">
        <v>216.59</v>
      </c>
      <c r="N65" s="38">
        <v>0.03</v>
      </c>
    </row>
    <row r="66" spans="1:14" ht="13.5" thickBot="1">
      <c r="A66" s="36" t="s">
        <v>22</v>
      </c>
      <c r="B66" s="39" t="s">
        <v>23</v>
      </c>
      <c r="C66" s="38">
        <v>120</v>
      </c>
      <c r="D66" s="38">
        <v>3.48</v>
      </c>
      <c r="E66" s="38">
        <v>3.94</v>
      </c>
      <c r="F66" s="38">
        <v>16.95</v>
      </c>
      <c r="G66" s="87">
        <v>117.29</v>
      </c>
      <c r="H66" s="38"/>
      <c r="I66" s="38">
        <v>160</v>
      </c>
      <c r="J66" s="38">
        <v>4.5999999999999996</v>
      </c>
      <c r="K66" s="38">
        <v>5.2</v>
      </c>
      <c r="L66" s="38">
        <v>22.6</v>
      </c>
      <c r="M66" s="87">
        <v>156.38</v>
      </c>
      <c r="N66" s="38"/>
    </row>
    <row r="67" spans="1:14" ht="13.5" thickBot="1">
      <c r="A67" s="36" t="s">
        <v>13</v>
      </c>
      <c r="B67" s="39" t="s">
        <v>8</v>
      </c>
      <c r="C67" s="38">
        <v>30</v>
      </c>
      <c r="D67" s="38">
        <v>2.3199999999999998</v>
      </c>
      <c r="E67" s="38">
        <v>0.15</v>
      </c>
      <c r="F67" s="38">
        <v>15.1</v>
      </c>
      <c r="G67" s="87">
        <v>81.03</v>
      </c>
      <c r="H67" s="38"/>
      <c r="I67" s="38">
        <v>40</v>
      </c>
      <c r="J67" s="38">
        <v>3.1</v>
      </c>
      <c r="K67" s="38">
        <v>0.2</v>
      </c>
      <c r="L67" s="38">
        <v>20.100000000000001</v>
      </c>
      <c r="M67" s="87">
        <v>94.7</v>
      </c>
      <c r="N67" s="38"/>
    </row>
    <row r="68" spans="1:14" ht="13.5" thickBot="1">
      <c r="A68" s="36" t="s">
        <v>15</v>
      </c>
      <c r="B68" s="39" t="s">
        <v>75</v>
      </c>
      <c r="C68" s="38">
        <v>200</v>
      </c>
      <c r="D68" s="38">
        <v>0</v>
      </c>
      <c r="E68" s="38">
        <v>0</v>
      </c>
      <c r="F68" s="38">
        <v>26.74</v>
      </c>
      <c r="G68" s="87">
        <v>103.2</v>
      </c>
      <c r="H68" s="38">
        <v>0.06</v>
      </c>
      <c r="I68" s="38">
        <v>200</v>
      </c>
      <c r="J68" s="38">
        <v>0</v>
      </c>
      <c r="K68" s="38">
        <v>0</v>
      </c>
      <c r="L68" s="38">
        <v>26.74</v>
      </c>
      <c r="M68" s="87">
        <v>103.2</v>
      </c>
      <c r="N68" s="38">
        <v>0.06</v>
      </c>
    </row>
    <row r="69" spans="1:14" ht="13.5" thickBot="1">
      <c r="A69" s="36"/>
      <c r="B69" s="39"/>
      <c r="C69" s="38"/>
      <c r="D69" s="38"/>
      <c r="E69" s="38"/>
      <c r="F69" s="38"/>
      <c r="G69" s="87"/>
      <c r="H69" s="38"/>
      <c r="I69" s="38"/>
      <c r="J69" s="38"/>
      <c r="K69" s="38"/>
      <c r="L69" s="38"/>
      <c r="M69" s="87"/>
      <c r="N69" s="38"/>
    </row>
    <row r="70" spans="1:14" ht="13.5" thickBot="1">
      <c r="A70" s="36"/>
      <c r="B70" s="48" t="s">
        <v>9</v>
      </c>
      <c r="C70" s="43">
        <f t="shared" ref="C70:N70" si="0">C63+C64+C65+C66+C67+C68</f>
        <v>640</v>
      </c>
      <c r="D70" s="43">
        <f t="shared" si="0"/>
        <v>20.7</v>
      </c>
      <c r="E70" s="43">
        <f t="shared" si="0"/>
        <v>22.43</v>
      </c>
      <c r="F70" s="43">
        <f t="shared" si="0"/>
        <v>80</v>
      </c>
      <c r="G70" s="13">
        <f t="shared" si="0"/>
        <v>555.38000000000011</v>
      </c>
      <c r="H70" s="43">
        <f t="shared" si="0"/>
        <v>3.27</v>
      </c>
      <c r="I70" s="43">
        <f t="shared" si="0"/>
        <v>740</v>
      </c>
      <c r="J70" s="43">
        <f t="shared" si="0"/>
        <v>29.46</v>
      </c>
      <c r="K70" s="43">
        <f t="shared" si="0"/>
        <v>27.93</v>
      </c>
      <c r="L70" s="43">
        <f t="shared" si="0"/>
        <v>90.62</v>
      </c>
      <c r="M70" s="13">
        <f t="shared" si="0"/>
        <v>724.7</v>
      </c>
      <c r="N70" s="43">
        <f t="shared" si="0"/>
        <v>3.4899999999999998</v>
      </c>
    </row>
    <row r="71" spans="1:14" ht="13.5" thickBot="1">
      <c r="A71" s="36"/>
      <c r="B71" s="48"/>
      <c r="C71" s="43"/>
      <c r="D71" s="43"/>
      <c r="E71" s="43"/>
      <c r="F71" s="43"/>
      <c r="G71" s="13"/>
      <c r="H71" s="43"/>
      <c r="I71" s="43"/>
      <c r="J71" s="43"/>
      <c r="K71" s="43"/>
      <c r="L71" s="43"/>
      <c r="M71" s="13"/>
      <c r="N71" s="43"/>
    </row>
    <row r="72" spans="1:14" ht="13.5" thickBot="1">
      <c r="A72" s="36"/>
      <c r="B72" s="48" t="s">
        <v>76</v>
      </c>
      <c r="C72" s="43"/>
      <c r="D72" s="43"/>
      <c r="E72" s="43"/>
      <c r="F72" s="43"/>
      <c r="G72" s="13"/>
      <c r="H72" s="38"/>
      <c r="I72" s="43"/>
      <c r="J72" s="43"/>
      <c r="K72" s="43"/>
      <c r="L72" s="43"/>
      <c r="M72" s="13"/>
      <c r="N72" s="38"/>
    </row>
    <row r="73" spans="1:14" ht="13.5" thickBot="1">
      <c r="A73" s="36" t="s">
        <v>92</v>
      </c>
      <c r="B73" s="39" t="s">
        <v>77</v>
      </c>
      <c r="C73" s="38">
        <v>70</v>
      </c>
      <c r="D73" s="38">
        <v>6.41</v>
      </c>
      <c r="E73" s="38">
        <v>6.25</v>
      </c>
      <c r="F73" s="38">
        <v>39.81</v>
      </c>
      <c r="G73" s="87">
        <v>240.43</v>
      </c>
      <c r="H73" s="38">
        <v>2.1</v>
      </c>
      <c r="I73" s="38">
        <v>90</v>
      </c>
      <c r="J73" s="38">
        <v>7.74</v>
      </c>
      <c r="K73" s="38">
        <v>7.5</v>
      </c>
      <c r="L73" s="38">
        <v>56.88</v>
      </c>
      <c r="M73" s="87">
        <v>336.33</v>
      </c>
      <c r="N73" s="38">
        <v>4.4000000000000004</v>
      </c>
    </row>
    <row r="74" spans="1:14" ht="13.5" thickBot="1">
      <c r="A74" s="34" t="s">
        <v>26</v>
      </c>
      <c r="B74" s="40" t="s">
        <v>27</v>
      </c>
      <c r="C74" s="41">
        <v>200</v>
      </c>
      <c r="D74" s="31">
        <v>7.0000000000000007E-2</v>
      </c>
      <c r="E74" s="31">
        <v>0.02</v>
      </c>
      <c r="F74" s="31">
        <v>42.1</v>
      </c>
      <c r="G74" s="86">
        <v>42.1</v>
      </c>
      <c r="H74" s="38">
        <v>0.03</v>
      </c>
      <c r="I74" s="41">
        <v>200</v>
      </c>
      <c r="J74" s="31">
        <v>7.0000000000000007E-2</v>
      </c>
      <c r="K74" s="31">
        <v>0.02</v>
      </c>
      <c r="L74" s="31">
        <v>42.1</v>
      </c>
      <c r="M74" s="86">
        <v>42.1</v>
      </c>
      <c r="N74" s="38">
        <v>0.03</v>
      </c>
    </row>
    <row r="75" spans="1:14" ht="13.5" thickBot="1">
      <c r="A75" s="47"/>
      <c r="B75" s="48" t="s">
        <v>72</v>
      </c>
      <c r="C75" s="43">
        <f t="shared" ref="C75:N75" si="1">C73+C74</f>
        <v>270</v>
      </c>
      <c r="D75" s="43">
        <f t="shared" si="1"/>
        <v>6.48</v>
      </c>
      <c r="E75" s="43">
        <f t="shared" si="1"/>
        <v>6.27</v>
      </c>
      <c r="F75" s="43">
        <f t="shared" si="1"/>
        <v>81.91</v>
      </c>
      <c r="G75" s="13">
        <f t="shared" si="1"/>
        <v>282.53000000000003</v>
      </c>
      <c r="H75" s="38">
        <f t="shared" si="1"/>
        <v>2.13</v>
      </c>
      <c r="I75" s="43">
        <f t="shared" si="1"/>
        <v>290</v>
      </c>
      <c r="J75" s="43">
        <f t="shared" si="1"/>
        <v>7.8100000000000005</v>
      </c>
      <c r="K75" s="43">
        <f t="shared" si="1"/>
        <v>7.52</v>
      </c>
      <c r="L75" s="43">
        <f t="shared" si="1"/>
        <v>98.98</v>
      </c>
      <c r="M75" s="13">
        <f t="shared" si="1"/>
        <v>378.43</v>
      </c>
      <c r="N75" s="38">
        <f t="shared" si="1"/>
        <v>4.4300000000000006</v>
      </c>
    </row>
    <row r="76" spans="1:14" ht="13.5" thickBot="1">
      <c r="A76" s="47"/>
      <c r="B76" s="48"/>
      <c r="C76" s="43"/>
      <c r="D76" s="43"/>
      <c r="E76" s="43"/>
      <c r="F76" s="43"/>
      <c r="G76" s="13"/>
      <c r="H76" s="38"/>
      <c r="I76" s="43"/>
      <c r="J76" s="43"/>
      <c r="K76" s="43"/>
      <c r="L76" s="43"/>
      <c r="M76" s="13"/>
      <c r="N76" s="38"/>
    </row>
    <row r="77" spans="1:14" ht="13.5" thickBot="1">
      <c r="A77" s="47"/>
      <c r="B77" s="48" t="s">
        <v>10</v>
      </c>
      <c r="C77" s="43">
        <f t="shared" ref="C77:N77" si="2">C55+C60+C70+C75</f>
        <v>1350</v>
      </c>
      <c r="D77" s="43">
        <f t="shared" si="2"/>
        <v>39.099999999999994</v>
      </c>
      <c r="E77" s="43">
        <f t="shared" si="2"/>
        <v>42.41</v>
      </c>
      <c r="F77" s="43">
        <f t="shared" si="2"/>
        <v>230.77</v>
      </c>
      <c r="G77" s="13">
        <f t="shared" si="2"/>
        <v>1281.3400000000001</v>
      </c>
      <c r="H77" s="43">
        <f t="shared" si="2"/>
        <v>8.7399999999999984</v>
      </c>
      <c r="I77" s="43">
        <f t="shared" si="2"/>
        <v>1475</v>
      </c>
      <c r="J77" s="43">
        <f t="shared" si="2"/>
        <v>51.290000000000006</v>
      </c>
      <c r="K77" s="43">
        <f t="shared" si="2"/>
        <v>82.49</v>
      </c>
      <c r="L77" s="43">
        <f t="shared" si="2"/>
        <v>256.89</v>
      </c>
      <c r="M77" s="13">
        <f t="shared" si="2"/>
        <v>1587.8100000000002</v>
      </c>
      <c r="N77" s="43">
        <f t="shared" si="2"/>
        <v>11.268000000000001</v>
      </c>
    </row>
    <row r="78" spans="1:14" ht="15.75">
      <c r="A78" s="4"/>
      <c r="C78" s="6"/>
    </row>
    <row r="80" spans="1:14">
      <c r="A80" s="7"/>
    </row>
    <row r="81" spans="1:14">
      <c r="A81" s="7"/>
    </row>
    <row r="82" spans="1:14">
      <c r="A82" s="7"/>
    </row>
    <row r="83" spans="1:14">
      <c r="A83" s="7"/>
    </row>
    <row r="84" spans="1:14">
      <c r="A84" s="7"/>
    </row>
    <row r="86" spans="1:14">
      <c r="A86" s="7"/>
    </row>
    <row r="87" spans="1:14">
      <c r="B87" s="8"/>
    </row>
    <row r="88" spans="1:14" ht="15.75">
      <c r="A88" s="9"/>
      <c r="B88" s="8"/>
      <c r="E88" s="1" t="s">
        <v>146</v>
      </c>
      <c r="F88" s="1"/>
      <c r="G88" s="1"/>
    </row>
    <row r="89" spans="1:14" ht="13.5" thickBot="1">
      <c r="A89" s="53"/>
      <c r="B89" s="54"/>
      <c r="C89" s="54"/>
      <c r="D89" s="53"/>
      <c r="E89" s="53"/>
      <c r="F89" s="53"/>
      <c r="G89" s="55"/>
      <c r="H89" s="53"/>
    </row>
    <row r="90" spans="1:14" ht="13.5" thickBot="1">
      <c r="A90" s="56"/>
      <c r="B90" s="56"/>
      <c r="C90" s="13"/>
      <c r="D90" s="14"/>
      <c r="E90" s="15"/>
      <c r="F90" s="15"/>
      <c r="G90" s="16" t="s">
        <v>123</v>
      </c>
      <c r="H90" s="17"/>
      <c r="I90" s="18"/>
      <c r="J90" s="19"/>
      <c r="K90" s="19"/>
      <c r="L90" s="19"/>
      <c r="M90" s="16" t="s">
        <v>124</v>
      </c>
      <c r="N90" s="17"/>
    </row>
    <row r="91" spans="1:14" ht="39" thickBot="1">
      <c r="A91" s="90" t="s">
        <v>0</v>
      </c>
      <c r="B91" s="91"/>
      <c r="C91" s="92" t="s">
        <v>2</v>
      </c>
      <c r="D91" s="97" t="s">
        <v>3</v>
      </c>
      <c r="E91" s="98"/>
      <c r="F91" s="99"/>
      <c r="G91" s="92" t="s">
        <v>4</v>
      </c>
      <c r="H91" s="93" t="s">
        <v>66</v>
      </c>
      <c r="I91" s="94" t="s">
        <v>2</v>
      </c>
      <c r="J91" s="100" t="s">
        <v>3</v>
      </c>
      <c r="K91" s="98"/>
      <c r="L91" s="101"/>
      <c r="M91" s="95" t="s">
        <v>4</v>
      </c>
      <c r="N91" s="96" t="s">
        <v>66</v>
      </c>
    </row>
    <row r="92" spans="1:14" ht="13.5" thickBot="1">
      <c r="A92" s="28"/>
      <c r="B92" s="29" t="s">
        <v>126</v>
      </c>
      <c r="C92" s="30"/>
      <c r="D92" s="24" t="s">
        <v>5</v>
      </c>
      <c r="E92" s="25" t="s">
        <v>6</v>
      </c>
      <c r="F92" s="24" t="s">
        <v>7</v>
      </c>
      <c r="G92" s="26"/>
      <c r="H92" s="33"/>
      <c r="I92" s="30"/>
      <c r="J92" s="31" t="s">
        <v>5</v>
      </c>
      <c r="K92" s="32" t="s">
        <v>6</v>
      </c>
      <c r="L92" s="31" t="s">
        <v>7</v>
      </c>
      <c r="M92" s="26"/>
      <c r="N92" s="33"/>
    </row>
    <row r="93" spans="1:14" ht="13.5" thickBot="1">
      <c r="A93" s="34" t="s">
        <v>18</v>
      </c>
      <c r="B93" s="35" t="s">
        <v>19</v>
      </c>
      <c r="C93" s="31">
        <v>150</v>
      </c>
      <c r="D93" s="31">
        <v>5.64</v>
      </c>
      <c r="E93" s="31">
        <v>8.8000000000000007</v>
      </c>
      <c r="F93" s="31">
        <v>24.4</v>
      </c>
      <c r="G93" s="86">
        <v>158.69999999999999</v>
      </c>
      <c r="H93" s="38"/>
      <c r="I93" s="31">
        <v>200</v>
      </c>
      <c r="J93" s="31">
        <v>7.45</v>
      </c>
      <c r="K93" s="31">
        <v>39.729999999999997</v>
      </c>
      <c r="L93" s="31">
        <v>0.28000000000000003</v>
      </c>
      <c r="M93" s="86">
        <v>202.9</v>
      </c>
      <c r="N93" s="38">
        <v>0.5</v>
      </c>
    </row>
    <row r="94" spans="1:14" ht="13.5" thickBot="1">
      <c r="A94" s="36" t="s">
        <v>44</v>
      </c>
      <c r="B94" s="37" t="s">
        <v>45</v>
      </c>
      <c r="C94" s="36" t="s">
        <v>78</v>
      </c>
      <c r="D94" s="38">
        <v>3.13</v>
      </c>
      <c r="E94" s="38">
        <v>4.33</v>
      </c>
      <c r="F94" s="38">
        <v>20.149999999999999</v>
      </c>
      <c r="G94" s="87">
        <v>108.43</v>
      </c>
      <c r="H94" s="38"/>
      <c r="I94" s="38" t="s">
        <v>68</v>
      </c>
      <c r="J94" s="38">
        <v>3.13</v>
      </c>
      <c r="K94" s="38">
        <v>4.33</v>
      </c>
      <c r="L94" s="38">
        <v>20.149999999999999</v>
      </c>
      <c r="M94" s="87">
        <v>108.43</v>
      </c>
      <c r="N94" s="38"/>
    </row>
    <row r="95" spans="1:14" ht="13.5" thickBot="1">
      <c r="A95" s="34" t="s">
        <v>26</v>
      </c>
      <c r="B95" s="40" t="s">
        <v>27</v>
      </c>
      <c r="C95" s="41">
        <v>200</v>
      </c>
      <c r="D95" s="31">
        <v>7.0000000000000007E-2</v>
      </c>
      <c r="E95" s="31">
        <v>0.02</v>
      </c>
      <c r="F95" s="31">
        <v>10.51</v>
      </c>
      <c r="G95" s="86">
        <v>42.1</v>
      </c>
      <c r="H95" s="38"/>
      <c r="I95" s="41">
        <v>200</v>
      </c>
      <c r="J95" s="31">
        <v>7.0000000000000007E-2</v>
      </c>
      <c r="K95" s="31">
        <v>0.02</v>
      </c>
      <c r="L95" s="31">
        <v>10.51</v>
      </c>
      <c r="M95" s="86">
        <v>42.1</v>
      </c>
      <c r="N95" s="38"/>
    </row>
    <row r="96" spans="1:14" ht="13.5" thickBot="1">
      <c r="A96" s="36"/>
      <c r="B96" s="42" t="s">
        <v>72</v>
      </c>
      <c r="C96" s="43">
        <v>335</v>
      </c>
      <c r="D96" s="43">
        <f>D93+D94+D95</f>
        <v>8.84</v>
      </c>
      <c r="E96" s="43">
        <f>E93+E94+E95</f>
        <v>13.15</v>
      </c>
      <c r="F96" s="43">
        <f>F93+F94+F95</f>
        <v>55.059999999999995</v>
      </c>
      <c r="G96" s="13">
        <f>G93+G94+G95</f>
        <v>309.23</v>
      </c>
      <c r="H96" s="38"/>
      <c r="I96" s="43">
        <v>335</v>
      </c>
      <c r="J96" s="43">
        <f>J93+J94+J95</f>
        <v>10.65</v>
      </c>
      <c r="K96" s="43">
        <f>K93+K94+K95</f>
        <v>44.08</v>
      </c>
      <c r="L96" s="43">
        <f>L93+L94+L95</f>
        <v>30.939999999999998</v>
      </c>
      <c r="M96" s="13">
        <f>M93+M94+M95</f>
        <v>353.43000000000006</v>
      </c>
      <c r="N96" s="38"/>
    </row>
    <row r="97" spans="1:14" ht="13.5" thickBot="1">
      <c r="A97" s="36"/>
      <c r="B97" s="42"/>
      <c r="C97" s="43"/>
      <c r="D97" s="43"/>
      <c r="E97" s="43"/>
      <c r="F97" s="43"/>
      <c r="G97" s="13"/>
      <c r="H97" s="38"/>
      <c r="I97" s="43"/>
      <c r="J97" s="43"/>
      <c r="K97" s="43"/>
      <c r="L97" s="43"/>
      <c r="M97" s="13"/>
      <c r="N97" s="38"/>
    </row>
    <row r="98" spans="1:14" ht="13.5" thickBot="1">
      <c r="A98" s="36"/>
      <c r="B98" s="43" t="s">
        <v>69</v>
      </c>
      <c r="C98" s="38"/>
      <c r="D98" s="38"/>
      <c r="E98" s="38"/>
      <c r="F98" s="38"/>
      <c r="G98" s="87"/>
      <c r="H98" s="38"/>
      <c r="I98" s="38"/>
      <c r="J98" s="38"/>
      <c r="K98" s="38"/>
      <c r="L98" s="38"/>
      <c r="M98" s="87"/>
      <c r="N98" s="38"/>
    </row>
    <row r="99" spans="1:14" ht="13.5" thickBot="1">
      <c r="A99" s="36" t="s">
        <v>127</v>
      </c>
      <c r="B99" s="37" t="s">
        <v>128</v>
      </c>
      <c r="C99" s="38">
        <v>200</v>
      </c>
      <c r="D99" s="38">
        <v>6</v>
      </c>
      <c r="E99" s="38">
        <v>0.1</v>
      </c>
      <c r="F99" s="38">
        <v>85.98</v>
      </c>
      <c r="G99" s="87">
        <v>97.4</v>
      </c>
      <c r="H99" s="43">
        <v>0.08</v>
      </c>
      <c r="I99" s="38">
        <v>200</v>
      </c>
      <c r="J99" s="38">
        <v>6</v>
      </c>
      <c r="K99" s="38">
        <v>0.1</v>
      </c>
      <c r="L99" s="38">
        <v>85.98</v>
      </c>
      <c r="M99" s="87">
        <v>97.4</v>
      </c>
      <c r="N99" s="43">
        <v>0.08</v>
      </c>
    </row>
    <row r="100" spans="1:14" ht="13.5" thickBot="1">
      <c r="A100" s="44"/>
      <c r="B100" s="45"/>
      <c r="C100" s="46"/>
      <c r="D100" s="46"/>
      <c r="E100" s="46"/>
      <c r="F100" s="46"/>
      <c r="G100" s="88"/>
      <c r="H100" s="43"/>
      <c r="I100" s="46"/>
      <c r="J100" s="46"/>
      <c r="K100" s="46"/>
      <c r="L100" s="46"/>
      <c r="M100" s="88"/>
      <c r="N100" s="43"/>
    </row>
    <row r="101" spans="1:14" ht="13.5" thickBot="1">
      <c r="A101" s="44"/>
      <c r="B101" s="42" t="s">
        <v>9</v>
      </c>
      <c r="C101" s="43">
        <f>C99+C100</f>
        <v>200</v>
      </c>
      <c r="D101" s="43">
        <f>D99+D100</f>
        <v>6</v>
      </c>
      <c r="E101" s="43"/>
      <c r="F101" s="43">
        <f>F99+F100</f>
        <v>85.98</v>
      </c>
      <c r="G101" s="13">
        <f>G99+G100</f>
        <v>97.4</v>
      </c>
      <c r="H101" s="43">
        <v>3.34</v>
      </c>
      <c r="I101" s="43">
        <f>I99+I100</f>
        <v>200</v>
      </c>
      <c r="J101" s="43">
        <f>J99+J100</f>
        <v>6</v>
      </c>
      <c r="K101" s="43"/>
      <c r="L101" s="43">
        <f>L99+L100</f>
        <v>85.98</v>
      </c>
      <c r="M101" s="13">
        <f>M99+M100</f>
        <v>97.4</v>
      </c>
      <c r="N101" s="43">
        <v>3.34</v>
      </c>
    </row>
    <row r="102" spans="1:14" ht="13.5" thickBot="1">
      <c r="A102" s="44"/>
      <c r="B102" s="102"/>
      <c r="C102" s="14"/>
      <c r="D102" s="14"/>
      <c r="E102" s="14"/>
      <c r="F102" s="14"/>
      <c r="G102" s="14"/>
      <c r="H102" s="43"/>
      <c r="I102" s="14"/>
      <c r="J102" s="14"/>
      <c r="K102" s="14"/>
      <c r="L102" s="14"/>
      <c r="M102" s="14"/>
      <c r="N102" s="43"/>
    </row>
    <row r="103" spans="1:14" ht="13.5" thickBot="1">
      <c r="A103" s="44"/>
      <c r="B103" s="49" t="s">
        <v>24</v>
      </c>
      <c r="C103" s="50"/>
      <c r="D103" s="89"/>
      <c r="E103" s="89"/>
      <c r="F103" s="89"/>
      <c r="G103" s="89"/>
      <c r="H103" s="43"/>
      <c r="I103" s="89"/>
      <c r="J103" s="89"/>
      <c r="K103" s="89"/>
      <c r="L103" s="89"/>
      <c r="M103" s="89"/>
      <c r="N103" s="43"/>
    </row>
    <row r="104" spans="1:14" ht="13.5" thickBot="1">
      <c r="A104" s="34" t="s">
        <v>30</v>
      </c>
      <c r="B104" s="51" t="s">
        <v>31</v>
      </c>
      <c r="C104" s="31">
        <v>40</v>
      </c>
      <c r="D104" s="31">
        <v>1.55</v>
      </c>
      <c r="E104" s="31">
        <v>0.1</v>
      </c>
      <c r="F104" s="31">
        <v>3.23</v>
      </c>
      <c r="G104" s="86">
        <v>20.02</v>
      </c>
      <c r="H104" s="38">
        <v>4.75</v>
      </c>
      <c r="I104" s="31">
        <v>60</v>
      </c>
      <c r="J104" s="31">
        <v>1.88</v>
      </c>
      <c r="K104" s="31">
        <v>5.18</v>
      </c>
      <c r="L104" s="31">
        <v>4.29</v>
      </c>
      <c r="M104" s="86">
        <v>77.790000000000006</v>
      </c>
      <c r="N104" s="38">
        <v>6.8</v>
      </c>
    </row>
    <row r="105" spans="1:14" ht="13.5" thickBot="1">
      <c r="A105" s="36" t="s">
        <v>32</v>
      </c>
      <c r="B105" s="39" t="s">
        <v>33</v>
      </c>
      <c r="C105" s="38">
        <v>180</v>
      </c>
      <c r="D105" s="38">
        <v>2.3199999999999998</v>
      </c>
      <c r="E105" s="38">
        <v>3.6</v>
      </c>
      <c r="F105" s="38">
        <v>4.0599999999999996</v>
      </c>
      <c r="G105" s="87">
        <v>80.19</v>
      </c>
      <c r="H105" s="38">
        <v>7.48</v>
      </c>
      <c r="I105" s="38">
        <v>200</v>
      </c>
      <c r="J105" s="38">
        <v>3.9</v>
      </c>
      <c r="K105" s="38">
        <v>4.8</v>
      </c>
      <c r="L105" s="38">
        <v>5.36</v>
      </c>
      <c r="M105" s="87">
        <v>106.92</v>
      </c>
      <c r="N105" s="38">
        <v>9.9700000000000006</v>
      </c>
    </row>
    <row r="106" spans="1:14" ht="13.5" thickBot="1">
      <c r="A106" s="36" t="s">
        <v>22</v>
      </c>
      <c r="B106" s="39" t="s">
        <v>46</v>
      </c>
      <c r="C106" s="38">
        <v>180</v>
      </c>
      <c r="D106" s="31">
        <v>11.15</v>
      </c>
      <c r="E106" s="31">
        <v>14.43</v>
      </c>
      <c r="F106" s="31">
        <v>17.739999999999998</v>
      </c>
      <c r="G106" s="86">
        <v>333.41</v>
      </c>
      <c r="H106" s="38">
        <v>1.2</v>
      </c>
      <c r="I106" s="38">
        <v>240</v>
      </c>
      <c r="J106" s="31">
        <v>20.62</v>
      </c>
      <c r="K106" s="31">
        <v>22.4</v>
      </c>
      <c r="L106" s="31">
        <v>33.700000000000003</v>
      </c>
      <c r="M106" s="86">
        <v>410.53</v>
      </c>
      <c r="N106" s="38">
        <v>1.38</v>
      </c>
    </row>
    <row r="107" spans="1:14" ht="13.5" thickBot="1">
      <c r="A107" s="34"/>
      <c r="B107" s="52"/>
      <c r="C107" s="31"/>
      <c r="D107" s="38"/>
      <c r="E107" s="38"/>
      <c r="F107" s="38"/>
      <c r="G107" s="87"/>
      <c r="H107" s="38"/>
      <c r="I107" s="31"/>
      <c r="J107" s="38"/>
      <c r="K107" s="38"/>
      <c r="L107" s="38"/>
      <c r="M107" s="87"/>
      <c r="N107" s="38"/>
    </row>
    <row r="108" spans="1:14" ht="13.5" thickBot="1">
      <c r="A108" s="36" t="s">
        <v>13</v>
      </c>
      <c r="B108" s="39" t="s">
        <v>8</v>
      </c>
      <c r="C108" s="38">
        <v>30</v>
      </c>
      <c r="D108" s="38">
        <v>2.3199999999999998</v>
      </c>
      <c r="E108" s="38">
        <v>0.15</v>
      </c>
      <c r="F108" s="38">
        <v>15.1</v>
      </c>
      <c r="G108" s="87">
        <v>81.03</v>
      </c>
      <c r="H108" s="38"/>
      <c r="I108" s="38">
        <v>40</v>
      </c>
      <c r="J108" s="38">
        <v>3.1</v>
      </c>
      <c r="K108" s="38">
        <v>0.2</v>
      </c>
      <c r="L108" s="38">
        <v>20.100000000000001</v>
      </c>
      <c r="M108" s="87">
        <v>94.7</v>
      </c>
      <c r="N108" s="38"/>
    </row>
    <row r="109" spans="1:14" ht="13.5" thickBot="1">
      <c r="A109" s="36" t="s">
        <v>15</v>
      </c>
      <c r="B109" s="39" t="s">
        <v>75</v>
      </c>
      <c r="C109" s="38">
        <v>200</v>
      </c>
      <c r="D109" s="38">
        <v>0</v>
      </c>
      <c r="E109" s="38">
        <v>0</v>
      </c>
      <c r="F109" s="38">
        <v>26.74</v>
      </c>
      <c r="G109" s="87">
        <v>103.2</v>
      </c>
      <c r="H109" s="38">
        <v>0.06</v>
      </c>
      <c r="I109" s="38">
        <v>200</v>
      </c>
      <c r="J109" s="38">
        <v>0</v>
      </c>
      <c r="K109" s="38">
        <v>0</v>
      </c>
      <c r="L109" s="38">
        <v>26.74</v>
      </c>
      <c r="M109" s="87">
        <v>103.2</v>
      </c>
      <c r="N109" s="38">
        <v>0.06</v>
      </c>
    </row>
    <row r="110" spans="1:14" ht="13.5" thickBot="1">
      <c r="A110" s="36"/>
      <c r="B110" s="39"/>
      <c r="C110" s="38"/>
      <c r="D110" s="38"/>
      <c r="E110" s="38"/>
      <c r="F110" s="38"/>
      <c r="G110" s="87"/>
      <c r="H110" s="38"/>
      <c r="I110" s="38"/>
      <c r="J110" s="38"/>
      <c r="K110" s="38"/>
      <c r="L110" s="38"/>
      <c r="M110" s="87"/>
      <c r="N110" s="38"/>
    </row>
    <row r="111" spans="1:14" ht="13.5" thickBot="1">
      <c r="A111" s="36"/>
      <c r="B111" s="48" t="s">
        <v>9</v>
      </c>
      <c r="C111" s="43">
        <f t="shared" ref="C111:N111" si="3">C104+C105+C106+C107+C108+C109</f>
        <v>630</v>
      </c>
      <c r="D111" s="43">
        <f t="shared" si="3"/>
        <v>17.34</v>
      </c>
      <c r="E111" s="43">
        <f t="shared" si="3"/>
        <v>18.279999999999998</v>
      </c>
      <c r="F111" s="43">
        <f t="shared" si="3"/>
        <v>66.86999999999999</v>
      </c>
      <c r="G111" s="13">
        <f t="shared" si="3"/>
        <v>617.85</v>
      </c>
      <c r="H111" s="43">
        <f t="shared" si="3"/>
        <v>13.49</v>
      </c>
      <c r="I111" s="43">
        <f t="shared" si="3"/>
        <v>740</v>
      </c>
      <c r="J111" s="43">
        <f t="shared" si="3"/>
        <v>29.5</v>
      </c>
      <c r="K111" s="43">
        <f t="shared" si="3"/>
        <v>32.58</v>
      </c>
      <c r="L111" s="43">
        <f t="shared" si="3"/>
        <v>90.19</v>
      </c>
      <c r="M111" s="13">
        <f t="shared" si="3"/>
        <v>793.1400000000001</v>
      </c>
      <c r="N111" s="43">
        <f t="shared" si="3"/>
        <v>18.209999999999997</v>
      </c>
    </row>
    <row r="112" spans="1:14" ht="13.5" thickBot="1">
      <c r="A112" s="36"/>
      <c r="B112" s="48"/>
      <c r="C112" s="43"/>
      <c r="D112" s="43"/>
      <c r="E112" s="43"/>
      <c r="F112" s="43"/>
      <c r="G112" s="13"/>
      <c r="H112" s="43"/>
      <c r="I112" s="43"/>
      <c r="J112" s="43"/>
      <c r="K112" s="43"/>
      <c r="L112" s="43"/>
      <c r="M112" s="13"/>
      <c r="N112" s="43"/>
    </row>
    <row r="113" spans="1:14" ht="13.5" thickBot="1">
      <c r="A113" s="36"/>
      <c r="B113" s="48" t="s">
        <v>76</v>
      </c>
      <c r="C113" s="43"/>
      <c r="D113" s="43"/>
      <c r="E113" s="43"/>
      <c r="F113" s="43"/>
      <c r="G113" s="13"/>
      <c r="H113" s="38"/>
      <c r="I113" s="43"/>
      <c r="J113" s="43"/>
      <c r="K113" s="43"/>
      <c r="L113" s="43"/>
      <c r="M113" s="13"/>
      <c r="N113" s="38"/>
    </row>
    <row r="114" spans="1:14" ht="13.5" thickBot="1">
      <c r="A114" s="36" t="s">
        <v>118</v>
      </c>
      <c r="B114" s="39" t="s">
        <v>117</v>
      </c>
      <c r="C114" s="38">
        <v>140</v>
      </c>
      <c r="D114" s="38">
        <v>6.58</v>
      </c>
      <c r="E114" s="38">
        <v>5.0199999999999996</v>
      </c>
      <c r="F114" s="38">
        <v>29.71</v>
      </c>
      <c r="G114" s="87">
        <v>191.66</v>
      </c>
      <c r="H114" s="38"/>
      <c r="I114" s="38">
        <v>180</v>
      </c>
      <c r="J114" s="38">
        <v>10.11</v>
      </c>
      <c r="K114" s="38">
        <v>7.71</v>
      </c>
      <c r="L114" s="38">
        <v>45.63</v>
      </c>
      <c r="M114" s="87">
        <v>294.33999999999997</v>
      </c>
      <c r="N114" s="38"/>
    </row>
    <row r="115" spans="1:14" ht="13.5" thickBot="1">
      <c r="A115" s="34" t="s">
        <v>26</v>
      </c>
      <c r="B115" s="40" t="s">
        <v>27</v>
      </c>
      <c r="C115" s="41">
        <v>200</v>
      </c>
      <c r="D115" s="31">
        <v>7.0000000000000007E-2</v>
      </c>
      <c r="E115" s="31">
        <v>0.02</v>
      </c>
      <c r="F115" s="31">
        <v>10.51</v>
      </c>
      <c r="G115" s="86">
        <v>42.1</v>
      </c>
      <c r="H115" s="38"/>
      <c r="I115" s="41">
        <v>200</v>
      </c>
      <c r="J115" s="31">
        <v>7.0000000000000007E-2</v>
      </c>
      <c r="K115" s="31">
        <v>0.02</v>
      </c>
      <c r="L115" s="31">
        <v>10.51</v>
      </c>
      <c r="M115" s="86">
        <v>42.1</v>
      </c>
      <c r="N115" s="38"/>
    </row>
    <row r="116" spans="1:14" ht="13.5" thickBot="1">
      <c r="A116" s="34"/>
      <c r="B116" s="40"/>
      <c r="C116" s="41"/>
      <c r="D116" s="31"/>
      <c r="E116" s="31"/>
      <c r="F116" s="31"/>
      <c r="G116" s="86"/>
      <c r="H116" s="38"/>
      <c r="I116" s="41"/>
      <c r="J116" s="31"/>
      <c r="K116" s="31"/>
      <c r="L116" s="31"/>
      <c r="M116" s="86"/>
      <c r="N116" s="38"/>
    </row>
    <row r="117" spans="1:14" ht="13.5" thickBot="1">
      <c r="A117" s="47"/>
      <c r="B117" s="48" t="s">
        <v>72</v>
      </c>
      <c r="C117" s="43">
        <f t="shared" ref="C117:N117" si="4">C114+C115</f>
        <v>340</v>
      </c>
      <c r="D117" s="43">
        <f t="shared" si="4"/>
        <v>6.65</v>
      </c>
      <c r="E117" s="43">
        <f t="shared" si="4"/>
        <v>5.0399999999999991</v>
      </c>
      <c r="F117" s="43">
        <f t="shared" si="4"/>
        <v>40.22</v>
      </c>
      <c r="G117" s="13">
        <f t="shared" si="4"/>
        <v>233.76</v>
      </c>
      <c r="H117" s="43">
        <f t="shared" si="4"/>
        <v>0</v>
      </c>
      <c r="I117" s="43">
        <f t="shared" si="4"/>
        <v>380</v>
      </c>
      <c r="J117" s="43">
        <f t="shared" si="4"/>
        <v>10.18</v>
      </c>
      <c r="K117" s="43">
        <f t="shared" si="4"/>
        <v>7.7299999999999995</v>
      </c>
      <c r="L117" s="43">
        <f t="shared" si="4"/>
        <v>56.14</v>
      </c>
      <c r="M117" s="13">
        <f t="shared" si="4"/>
        <v>336.44</v>
      </c>
      <c r="N117" s="43">
        <f t="shared" si="4"/>
        <v>0</v>
      </c>
    </row>
    <row r="118" spans="1:14" ht="13.5" thickBot="1">
      <c r="A118" s="47"/>
      <c r="B118" s="48"/>
      <c r="C118" s="43"/>
      <c r="D118" s="43"/>
      <c r="E118" s="43"/>
      <c r="F118" s="43"/>
      <c r="G118" s="13"/>
      <c r="H118" s="43"/>
      <c r="I118" s="43"/>
      <c r="J118" s="43"/>
      <c r="K118" s="43"/>
      <c r="L118" s="43"/>
      <c r="M118" s="13"/>
      <c r="N118" s="43"/>
    </row>
    <row r="119" spans="1:14" ht="13.5" thickBot="1">
      <c r="A119" s="47"/>
      <c r="B119" s="48" t="s">
        <v>10</v>
      </c>
      <c r="C119" s="43">
        <f t="shared" ref="C119:N119" si="5">C96+C101+C111+C117</f>
        <v>1505</v>
      </c>
      <c r="D119" s="43">
        <f t="shared" si="5"/>
        <v>38.83</v>
      </c>
      <c r="E119" s="43">
        <f t="shared" si="5"/>
        <v>36.47</v>
      </c>
      <c r="F119" s="43">
        <f t="shared" si="5"/>
        <v>248.12999999999997</v>
      </c>
      <c r="G119" s="13">
        <f t="shared" si="5"/>
        <v>1258.24</v>
      </c>
      <c r="H119" s="43">
        <f t="shared" si="5"/>
        <v>16.829999999999998</v>
      </c>
      <c r="I119" s="43">
        <f t="shared" si="5"/>
        <v>1655</v>
      </c>
      <c r="J119" s="43">
        <f t="shared" si="5"/>
        <v>56.33</v>
      </c>
      <c r="K119" s="43">
        <f t="shared" si="5"/>
        <v>84.39</v>
      </c>
      <c r="L119" s="43">
        <f t="shared" si="5"/>
        <v>263.25</v>
      </c>
      <c r="M119" s="13">
        <f t="shared" si="5"/>
        <v>1580.4100000000003</v>
      </c>
      <c r="N119" s="43">
        <f t="shared" si="5"/>
        <v>21.549999999999997</v>
      </c>
    </row>
    <row r="121" spans="1:14" ht="15.75">
      <c r="A121" s="4"/>
      <c r="C121" s="6"/>
    </row>
    <row r="123" spans="1:14">
      <c r="A123" s="7"/>
    </row>
    <row r="125" spans="1:14">
      <c r="A125" s="7"/>
    </row>
    <row r="126" spans="1:14">
      <c r="A126" s="7"/>
    </row>
    <row r="127" spans="1:14">
      <c r="A127" s="7"/>
    </row>
    <row r="128" spans="1:14">
      <c r="A128" s="7"/>
    </row>
    <row r="129" spans="1:14">
      <c r="A129" s="7"/>
    </row>
    <row r="130" spans="1:14">
      <c r="A130" s="7"/>
    </row>
    <row r="131" spans="1:14">
      <c r="A131" s="7"/>
    </row>
    <row r="132" spans="1:14">
      <c r="A132" s="7"/>
    </row>
    <row r="133" spans="1:14">
      <c r="A133" s="7"/>
    </row>
    <row r="134" spans="1:14">
      <c r="A134" s="7"/>
    </row>
    <row r="135" spans="1:14">
      <c r="B135" s="8"/>
    </row>
    <row r="136" spans="1:14" ht="15.75">
      <c r="A136" s="58"/>
      <c r="B136" s="58"/>
      <c r="C136" s="58"/>
      <c r="E136" s="1" t="s">
        <v>61</v>
      </c>
      <c r="F136" s="2"/>
      <c r="G136" s="2"/>
    </row>
    <row r="137" spans="1:14" ht="13.5" thickBot="1">
      <c r="A137" s="53"/>
      <c r="B137" s="54"/>
      <c r="C137" s="54"/>
      <c r="D137" s="53"/>
      <c r="E137" s="53"/>
      <c r="F137" s="53"/>
      <c r="G137" s="55"/>
      <c r="H137" s="53"/>
    </row>
    <row r="138" spans="1:14" ht="13.5" thickBot="1">
      <c r="A138" s="56"/>
      <c r="B138" s="56"/>
      <c r="C138" s="13"/>
      <c r="D138" s="14"/>
      <c r="E138" s="15"/>
      <c r="F138" s="15"/>
      <c r="G138" s="16" t="s">
        <v>123</v>
      </c>
      <c r="H138" s="17"/>
      <c r="I138" s="18"/>
      <c r="J138" s="19"/>
      <c r="K138" s="19"/>
      <c r="L138" s="19"/>
      <c r="M138" s="16" t="s">
        <v>124</v>
      </c>
      <c r="N138" s="17"/>
    </row>
    <row r="139" spans="1:14" ht="39" thickBot="1">
      <c r="A139" s="90" t="s">
        <v>0</v>
      </c>
      <c r="B139" s="91" t="s">
        <v>1</v>
      </c>
      <c r="C139" s="92" t="s">
        <v>2</v>
      </c>
      <c r="D139" s="97" t="s">
        <v>3</v>
      </c>
      <c r="E139" s="98"/>
      <c r="F139" s="99"/>
      <c r="G139" s="92" t="s">
        <v>4</v>
      </c>
      <c r="H139" s="103" t="s">
        <v>79</v>
      </c>
      <c r="I139" s="104" t="s">
        <v>2</v>
      </c>
      <c r="J139" s="100" t="s">
        <v>3</v>
      </c>
      <c r="K139" s="98"/>
      <c r="L139" s="101"/>
      <c r="M139" s="95" t="s">
        <v>4</v>
      </c>
      <c r="N139" s="68" t="s">
        <v>79</v>
      </c>
    </row>
    <row r="140" spans="1:14" ht="13.5" thickBot="1">
      <c r="A140" s="28"/>
      <c r="B140" s="29" t="s">
        <v>126</v>
      </c>
      <c r="C140" s="30"/>
      <c r="D140" s="24" t="s">
        <v>5</v>
      </c>
      <c r="E140" s="25" t="s">
        <v>6</v>
      </c>
      <c r="F140" s="24" t="s">
        <v>7</v>
      </c>
      <c r="G140" s="26"/>
      <c r="H140" s="59"/>
      <c r="I140" s="30"/>
      <c r="J140" s="31" t="s">
        <v>5</v>
      </c>
      <c r="K140" s="32" t="s">
        <v>6</v>
      </c>
      <c r="L140" s="31" t="s">
        <v>7</v>
      </c>
      <c r="M140" s="26"/>
      <c r="N140" s="59"/>
    </row>
    <row r="141" spans="1:14" ht="13.5" thickBot="1">
      <c r="A141" s="34" t="s">
        <v>34</v>
      </c>
      <c r="B141" s="35" t="s">
        <v>35</v>
      </c>
      <c r="C141" s="31">
        <v>150</v>
      </c>
      <c r="D141" s="31">
        <v>1.17</v>
      </c>
      <c r="E141" s="31">
        <v>3.13</v>
      </c>
      <c r="F141" s="31">
        <v>36.299999999999997</v>
      </c>
      <c r="G141" s="86">
        <v>146</v>
      </c>
      <c r="H141" s="105"/>
      <c r="I141" s="31">
        <v>200</v>
      </c>
      <c r="J141" s="31">
        <v>4.82</v>
      </c>
      <c r="K141" s="31">
        <v>5.08</v>
      </c>
      <c r="L141" s="31">
        <v>16.84</v>
      </c>
      <c r="M141" s="86">
        <v>132.4</v>
      </c>
      <c r="N141" s="105">
        <v>0.92</v>
      </c>
    </row>
    <row r="142" spans="1:14" ht="13.5" thickBot="1">
      <c r="A142" s="36" t="s">
        <v>139</v>
      </c>
      <c r="B142" s="37" t="s">
        <v>140</v>
      </c>
      <c r="C142" s="38">
        <v>40</v>
      </c>
      <c r="D142" s="38">
        <v>4.51</v>
      </c>
      <c r="E142" s="38">
        <v>6.79</v>
      </c>
      <c r="F142" s="38">
        <v>15.15</v>
      </c>
      <c r="G142" s="87">
        <v>133.83000000000001</v>
      </c>
      <c r="H142" s="38">
        <v>0.08</v>
      </c>
      <c r="I142" s="38">
        <v>50</v>
      </c>
      <c r="J142" s="38">
        <v>6.22</v>
      </c>
      <c r="K142" s="38">
        <v>7.42</v>
      </c>
      <c r="L142" s="38">
        <v>20.149999999999999</v>
      </c>
      <c r="M142" s="87">
        <v>168.2</v>
      </c>
      <c r="N142" s="38">
        <v>8.0000000000000002E-3</v>
      </c>
    </row>
    <row r="143" spans="1:14" ht="13.5" thickBot="1">
      <c r="A143" s="34" t="s">
        <v>26</v>
      </c>
      <c r="B143" s="40" t="s">
        <v>27</v>
      </c>
      <c r="C143" s="41">
        <v>200</v>
      </c>
      <c r="D143" s="31">
        <v>7.0000000000000007E-2</v>
      </c>
      <c r="E143" s="31">
        <v>0.02</v>
      </c>
      <c r="F143" s="31">
        <v>10.51</v>
      </c>
      <c r="G143" s="86">
        <v>42.1</v>
      </c>
      <c r="H143" s="38"/>
      <c r="I143" s="41">
        <v>200</v>
      </c>
      <c r="J143" s="31">
        <v>7.0000000000000007E-2</v>
      </c>
      <c r="K143" s="31">
        <v>0.02</v>
      </c>
      <c r="L143" s="31">
        <v>10.51</v>
      </c>
      <c r="M143" s="86">
        <v>42.1</v>
      </c>
      <c r="N143" s="38"/>
    </row>
    <row r="144" spans="1:14" ht="13.5" thickBot="1">
      <c r="A144" s="34"/>
      <c r="B144" s="40"/>
      <c r="C144" s="41"/>
      <c r="D144" s="31"/>
      <c r="E144" s="31"/>
      <c r="F144" s="31"/>
      <c r="G144" s="86"/>
      <c r="H144" s="38"/>
      <c r="I144" s="41"/>
      <c r="J144" s="31"/>
      <c r="K144" s="31"/>
      <c r="L144" s="31"/>
      <c r="M144" s="86"/>
      <c r="N144" s="38"/>
    </row>
    <row r="145" spans="1:14" ht="13.5" thickBot="1">
      <c r="A145" s="36"/>
      <c r="B145" s="42" t="s">
        <v>72</v>
      </c>
      <c r="C145" s="43">
        <v>335</v>
      </c>
      <c r="D145" s="43">
        <f>D141+D142+D143</f>
        <v>5.75</v>
      </c>
      <c r="E145" s="43">
        <f>E141+E142+E143</f>
        <v>9.94</v>
      </c>
      <c r="F145" s="43">
        <f>F141+F142+F143</f>
        <v>61.959999999999994</v>
      </c>
      <c r="G145" s="13">
        <f>G141+G142+G143</f>
        <v>321.93000000000006</v>
      </c>
      <c r="H145" s="38"/>
      <c r="I145" s="43">
        <v>335</v>
      </c>
      <c r="J145" s="43">
        <f>J141+J142+J143</f>
        <v>11.11</v>
      </c>
      <c r="K145" s="43">
        <f>K141+K142+K143</f>
        <v>12.52</v>
      </c>
      <c r="L145" s="43">
        <f>L141+L142+L143</f>
        <v>47.499999999999993</v>
      </c>
      <c r="M145" s="13">
        <f>M141+M142+M143</f>
        <v>342.70000000000005</v>
      </c>
      <c r="N145" s="38">
        <v>0.93</v>
      </c>
    </row>
    <row r="146" spans="1:14" ht="13.5" thickBot="1">
      <c r="A146" s="36"/>
      <c r="B146" s="43" t="s">
        <v>69</v>
      </c>
      <c r="C146" s="38"/>
      <c r="D146" s="38"/>
      <c r="E146" s="38"/>
      <c r="F146" s="38"/>
      <c r="G146" s="87"/>
      <c r="H146" s="105"/>
      <c r="I146" s="38"/>
      <c r="J146" s="38"/>
      <c r="K146" s="38"/>
      <c r="L146" s="38"/>
      <c r="M146" s="87"/>
      <c r="N146" s="105"/>
    </row>
    <row r="147" spans="1:14" ht="13.5" thickBot="1">
      <c r="A147" s="36" t="s">
        <v>73</v>
      </c>
      <c r="B147" s="37" t="s">
        <v>70</v>
      </c>
      <c r="C147" s="38">
        <v>100</v>
      </c>
      <c r="D147" s="38">
        <v>0.84</v>
      </c>
      <c r="E147" s="38"/>
      <c r="F147" s="38">
        <v>16.87</v>
      </c>
      <c r="G147" s="87">
        <v>71.25</v>
      </c>
      <c r="H147" s="43">
        <v>3.34</v>
      </c>
      <c r="I147" s="38">
        <v>100</v>
      </c>
      <c r="J147" s="38">
        <v>0.84</v>
      </c>
      <c r="K147" s="38"/>
      <c r="L147" s="38">
        <v>16.87</v>
      </c>
      <c r="M147" s="87">
        <v>71.25</v>
      </c>
      <c r="N147" s="43">
        <v>3.34</v>
      </c>
    </row>
    <row r="148" spans="1:14" ht="13.5" thickBot="1">
      <c r="A148" s="44" t="s">
        <v>74</v>
      </c>
      <c r="B148" s="45" t="s">
        <v>71</v>
      </c>
      <c r="C148" s="46">
        <v>40</v>
      </c>
      <c r="D148" s="46">
        <v>0.4</v>
      </c>
      <c r="E148" s="46"/>
      <c r="F148" s="46">
        <v>16.3</v>
      </c>
      <c r="G148" s="88">
        <v>62</v>
      </c>
      <c r="H148" s="43"/>
      <c r="I148" s="46">
        <v>40</v>
      </c>
      <c r="J148" s="46">
        <v>0.4</v>
      </c>
      <c r="K148" s="46"/>
      <c r="L148" s="46">
        <v>16.3</v>
      </c>
      <c r="M148" s="88">
        <v>62</v>
      </c>
      <c r="N148" s="43"/>
    </row>
    <row r="149" spans="1:14" ht="13.5" thickBot="1">
      <c r="A149" s="44"/>
      <c r="B149" s="45"/>
      <c r="C149" s="46"/>
      <c r="D149" s="46"/>
      <c r="E149" s="46"/>
      <c r="F149" s="46"/>
      <c r="G149" s="88"/>
      <c r="H149" s="43"/>
      <c r="I149" s="46"/>
      <c r="J149" s="46"/>
      <c r="K149" s="46"/>
      <c r="L149" s="46"/>
      <c r="M149" s="88"/>
      <c r="N149" s="43"/>
    </row>
    <row r="150" spans="1:14" ht="13.5" thickBot="1">
      <c r="A150" s="44"/>
      <c r="B150" s="42" t="s">
        <v>9</v>
      </c>
      <c r="C150" s="43">
        <f>C147+C148</f>
        <v>140</v>
      </c>
      <c r="D150" s="43">
        <f>D147+D148</f>
        <v>1.24</v>
      </c>
      <c r="E150" s="43"/>
      <c r="F150" s="43">
        <f>F147+F148</f>
        <v>33.17</v>
      </c>
      <c r="G150" s="13">
        <f>G147+G148</f>
        <v>133.25</v>
      </c>
      <c r="H150" s="43">
        <v>3.34</v>
      </c>
      <c r="I150" s="43">
        <f>I147+I148</f>
        <v>140</v>
      </c>
      <c r="J150" s="43">
        <f>J147+J148</f>
        <v>1.24</v>
      </c>
      <c r="K150" s="43"/>
      <c r="L150" s="43">
        <f>L147+L148</f>
        <v>33.17</v>
      </c>
      <c r="M150" s="13">
        <f>M147+M148</f>
        <v>133.25</v>
      </c>
      <c r="N150" s="43">
        <v>3.34</v>
      </c>
    </row>
    <row r="151" spans="1:14" ht="13.5" thickBot="1">
      <c r="A151" s="44"/>
      <c r="B151" s="102"/>
      <c r="C151" s="14"/>
      <c r="D151" s="14"/>
      <c r="E151" s="14"/>
      <c r="F151" s="14"/>
      <c r="G151" s="14"/>
      <c r="H151" s="108"/>
      <c r="I151" s="14"/>
      <c r="J151" s="14"/>
      <c r="K151" s="14"/>
      <c r="L151" s="14"/>
      <c r="M151" s="14"/>
      <c r="N151" s="108"/>
    </row>
    <row r="152" spans="1:14" ht="13.5" thickBot="1">
      <c r="A152" s="44"/>
      <c r="B152" s="49" t="s">
        <v>24</v>
      </c>
      <c r="C152" s="50"/>
      <c r="D152" s="89"/>
      <c r="E152" s="89"/>
      <c r="F152" s="89"/>
      <c r="G152" s="89"/>
      <c r="H152" s="105"/>
      <c r="I152" s="89"/>
      <c r="J152" s="89"/>
      <c r="K152" s="89"/>
      <c r="L152" s="89"/>
      <c r="M152" s="89"/>
      <c r="N152" s="105"/>
    </row>
    <row r="153" spans="1:14" ht="13.5" thickBot="1">
      <c r="A153" s="34" t="s">
        <v>89</v>
      </c>
      <c r="B153" s="51" t="s">
        <v>80</v>
      </c>
      <c r="C153" s="31">
        <v>40</v>
      </c>
      <c r="D153" s="31">
        <v>0.95</v>
      </c>
      <c r="E153" s="31">
        <v>4.45</v>
      </c>
      <c r="F153" s="31">
        <v>3.85</v>
      </c>
      <c r="G153" s="86">
        <v>59.5</v>
      </c>
      <c r="H153" s="105">
        <v>3.5</v>
      </c>
      <c r="I153" s="31">
        <v>60</v>
      </c>
      <c r="J153" s="31">
        <v>1.34</v>
      </c>
      <c r="K153" s="31">
        <v>5.08</v>
      </c>
      <c r="L153" s="31">
        <v>7.48</v>
      </c>
      <c r="M153" s="86">
        <v>82.39</v>
      </c>
      <c r="N153" s="105">
        <v>4.2</v>
      </c>
    </row>
    <row r="154" spans="1:14" ht="13.5" thickBot="1">
      <c r="A154" s="36" t="s">
        <v>16</v>
      </c>
      <c r="B154" s="39" t="s">
        <v>29</v>
      </c>
      <c r="C154" s="38">
        <v>180</v>
      </c>
      <c r="D154" s="38">
        <v>4.7699999999999996</v>
      </c>
      <c r="E154" s="38">
        <v>4.75</v>
      </c>
      <c r="F154" s="38">
        <v>16.600000000000001</v>
      </c>
      <c r="G154" s="87">
        <v>230.39</v>
      </c>
      <c r="H154" s="105">
        <v>4.75</v>
      </c>
      <c r="I154" s="38">
        <v>200</v>
      </c>
      <c r="J154" s="38">
        <v>6.16</v>
      </c>
      <c r="K154" s="38">
        <v>5.28</v>
      </c>
      <c r="L154" s="38">
        <v>18.88</v>
      </c>
      <c r="M154" s="87">
        <v>330.39</v>
      </c>
      <c r="N154" s="105">
        <v>5.28</v>
      </c>
    </row>
    <row r="155" spans="1:14" ht="13.5" thickBot="1">
      <c r="A155" s="36" t="s">
        <v>22</v>
      </c>
      <c r="B155" s="39" t="s">
        <v>23</v>
      </c>
      <c r="C155" s="38">
        <v>120</v>
      </c>
      <c r="D155" s="38">
        <v>4.18</v>
      </c>
      <c r="E155" s="38">
        <v>3.85</v>
      </c>
      <c r="F155" s="38">
        <v>60.01</v>
      </c>
      <c r="G155" s="87">
        <v>200.9</v>
      </c>
      <c r="H155" s="105"/>
      <c r="I155" s="38">
        <v>160</v>
      </c>
      <c r="J155" s="38">
        <v>4.5999999999999996</v>
      </c>
      <c r="K155" s="38">
        <v>5.2</v>
      </c>
      <c r="L155" s="38">
        <v>22.6</v>
      </c>
      <c r="M155" s="87">
        <v>156.38</v>
      </c>
      <c r="N155" s="38"/>
    </row>
    <row r="156" spans="1:14" ht="13.5" thickBot="1">
      <c r="A156" s="34" t="s">
        <v>12</v>
      </c>
      <c r="B156" s="52" t="s">
        <v>11</v>
      </c>
      <c r="C156" s="31">
        <v>60</v>
      </c>
      <c r="D156" s="31">
        <v>12.85</v>
      </c>
      <c r="E156" s="31">
        <v>10.34</v>
      </c>
      <c r="F156" s="31">
        <v>3.3</v>
      </c>
      <c r="G156" s="86">
        <v>157.49</v>
      </c>
      <c r="H156" s="105">
        <v>0.05</v>
      </c>
      <c r="I156" s="31">
        <v>80</v>
      </c>
      <c r="J156" s="31">
        <v>34.92</v>
      </c>
      <c r="K156" s="31">
        <v>24.56</v>
      </c>
      <c r="L156" s="31">
        <v>39.520000000000003</v>
      </c>
      <c r="M156" s="86">
        <v>368.66</v>
      </c>
      <c r="N156" s="105">
        <v>0.05</v>
      </c>
    </row>
    <row r="157" spans="1:14" ht="13.5" thickBot="1">
      <c r="A157" s="36" t="s">
        <v>13</v>
      </c>
      <c r="B157" s="39" t="s">
        <v>8</v>
      </c>
      <c r="C157" s="38">
        <v>40</v>
      </c>
      <c r="D157" s="38">
        <v>1.44</v>
      </c>
      <c r="E157" s="38">
        <v>0.36</v>
      </c>
      <c r="F157" s="38">
        <v>12.48</v>
      </c>
      <c r="G157" s="87">
        <v>59.4</v>
      </c>
      <c r="H157" s="105"/>
      <c r="I157" s="38">
        <v>40</v>
      </c>
      <c r="J157" s="38">
        <v>1.44</v>
      </c>
      <c r="K157" s="38">
        <v>0.36</v>
      </c>
      <c r="L157" s="38">
        <v>12.48</v>
      </c>
      <c r="M157" s="87">
        <v>59.4</v>
      </c>
      <c r="N157" s="105"/>
    </row>
    <row r="158" spans="1:14" ht="13.5" thickBot="1">
      <c r="A158" s="36" t="s">
        <v>15</v>
      </c>
      <c r="B158" s="39" t="s">
        <v>14</v>
      </c>
      <c r="C158" s="38">
        <v>200</v>
      </c>
      <c r="D158" s="38">
        <v>0</v>
      </c>
      <c r="E158" s="38">
        <v>0</v>
      </c>
      <c r="F158" s="38">
        <v>26.74</v>
      </c>
      <c r="G158" s="87">
        <v>103.2</v>
      </c>
      <c r="H158" s="38">
        <v>0.06</v>
      </c>
      <c r="I158" s="38">
        <v>200</v>
      </c>
      <c r="J158" s="38">
        <v>0</v>
      </c>
      <c r="K158" s="38">
        <v>0</v>
      </c>
      <c r="L158" s="38">
        <v>26.74</v>
      </c>
      <c r="M158" s="87">
        <v>103.2</v>
      </c>
      <c r="N158" s="38">
        <v>0.06</v>
      </c>
    </row>
    <row r="159" spans="1:14" ht="13.5" thickBot="1">
      <c r="A159" s="36"/>
      <c r="B159" s="39"/>
      <c r="C159" s="38"/>
      <c r="D159" s="38"/>
      <c r="E159" s="38"/>
      <c r="F159" s="38"/>
      <c r="G159" s="87"/>
      <c r="H159" s="109"/>
      <c r="I159" s="38"/>
      <c r="J159" s="38"/>
      <c r="K159" s="38"/>
      <c r="L159" s="38"/>
      <c r="M159" s="87"/>
      <c r="N159" s="109"/>
    </row>
    <row r="160" spans="1:14" ht="13.5" thickBot="1">
      <c r="A160" s="61"/>
      <c r="B160" s="48" t="s">
        <v>9</v>
      </c>
      <c r="C160" s="43">
        <f t="shared" ref="C160:N160" si="6">C153+C154+C155+C156+C157+C158</f>
        <v>640</v>
      </c>
      <c r="D160" s="43">
        <f t="shared" si="6"/>
        <v>24.19</v>
      </c>
      <c r="E160" s="43">
        <f t="shared" si="6"/>
        <v>23.75</v>
      </c>
      <c r="F160" s="43">
        <f t="shared" si="6"/>
        <v>122.98</v>
      </c>
      <c r="G160" s="13">
        <f t="shared" si="6"/>
        <v>810.88</v>
      </c>
      <c r="H160" s="106">
        <f t="shared" si="6"/>
        <v>8.3600000000000012</v>
      </c>
      <c r="I160" s="43">
        <f t="shared" si="6"/>
        <v>740</v>
      </c>
      <c r="J160" s="43">
        <f t="shared" si="6"/>
        <v>48.46</v>
      </c>
      <c r="K160" s="43">
        <f t="shared" si="6"/>
        <v>40.479999999999997</v>
      </c>
      <c r="L160" s="43">
        <f t="shared" si="6"/>
        <v>127.7</v>
      </c>
      <c r="M160" s="13">
        <f t="shared" si="6"/>
        <v>1100.4199999999998</v>
      </c>
      <c r="N160" s="106">
        <f t="shared" si="6"/>
        <v>9.5900000000000016</v>
      </c>
    </row>
    <row r="161" spans="1:14" ht="13.5" thickBot="1">
      <c r="A161" s="61"/>
      <c r="B161" s="48"/>
      <c r="C161" s="43"/>
      <c r="D161" s="43"/>
      <c r="E161" s="43"/>
      <c r="F161" s="43"/>
      <c r="G161" s="13"/>
      <c r="H161" s="106"/>
      <c r="I161" s="43"/>
      <c r="J161" s="43"/>
      <c r="K161" s="43"/>
      <c r="L161" s="43"/>
      <c r="M161" s="13"/>
      <c r="N161" s="106"/>
    </row>
    <row r="162" spans="1:14" ht="13.5" thickBot="1">
      <c r="A162" s="61"/>
      <c r="B162" s="43" t="s">
        <v>81</v>
      </c>
      <c r="C162" s="43"/>
      <c r="D162" s="43"/>
      <c r="E162" s="43"/>
      <c r="F162" s="43"/>
      <c r="G162" s="13"/>
      <c r="H162" s="106"/>
      <c r="I162" s="43"/>
      <c r="J162" s="43"/>
      <c r="K162" s="43"/>
      <c r="L162" s="43"/>
      <c r="M162" s="13"/>
      <c r="N162" s="106"/>
    </row>
    <row r="163" spans="1:14" ht="13.5" thickBot="1">
      <c r="A163" s="61" t="s">
        <v>98</v>
      </c>
      <c r="B163" s="39" t="s">
        <v>82</v>
      </c>
      <c r="C163" s="38">
        <v>120</v>
      </c>
      <c r="D163" s="38">
        <v>12.03</v>
      </c>
      <c r="E163" s="38">
        <v>20.32</v>
      </c>
      <c r="F163" s="38">
        <v>3.85</v>
      </c>
      <c r="G163" s="87">
        <v>246.67</v>
      </c>
      <c r="H163" s="105">
        <v>0.41</v>
      </c>
      <c r="I163" s="38">
        <v>200</v>
      </c>
      <c r="J163" s="38">
        <v>12.94</v>
      </c>
      <c r="K163" s="38">
        <v>12.6</v>
      </c>
      <c r="L163" s="38">
        <v>3.06</v>
      </c>
      <c r="M163" s="87">
        <v>177.52</v>
      </c>
      <c r="N163" s="105">
        <v>0.41</v>
      </c>
    </row>
    <row r="164" spans="1:14" ht="13.5" thickBot="1">
      <c r="A164" s="61" t="s">
        <v>26</v>
      </c>
      <c r="B164" s="39" t="s">
        <v>27</v>
      </c>
      <c r="C164" s="41">
        <v>200</v>
      </c>
      <c r="D164" s="31">
        <v>7.0000000000000007E-2</v>
      </c>
      <c r="E164" s="31">
        <v>0.02</v>
      </c>
      <c r="F164" s="31">
        <v>10.51</v>
      </c>
      <c r="G164" s="86">
        <v>42.1</v>
      </c>
      <c r="H164" s="38"/>
      <c r="I164" s="41">
        <v>200</v>
      </c>
      <c r="J164" s="31">
        <v>7.0000000000000007E-2</v>
      </c>
      <c r="K164" s="31">
        <v>0.02</v>
      </c>
      <c r="L164" s="31">
        <v>10.51</v>
      </c>
      <c r="M164" s="86">
        <v>42.1</v>
      </c>
      <c r="N164" s="38"/>
    </row>
    <row r="165" spans="1:14" ht="13.5" thickBot="1">
      <c r="A165" s="61"/>
      <c r="B165" s="39"/>
      <c r="C165" s="41"/>
      <c r="D165" s="31"/>
      <c r="E165" s="31"/>
      <c r="F165" s="31"/>
      <c r="G165" s="86"/>
      <c r="H165" s="109"/>
      <c r="I165" s="41"/>
      <c r="J165" s="31"/>
      <c r="K165" s="31"/>
      <c r="L165" s="31"/>
      <c r="M165" s="86"/>
      <c r="N165" s="109"/>
    </row>
    <row r="166" spans="1:14" ht="13.5" thickBot="1">
      <c r="A166" s="47"/>
      <c r="B166" s="48" t="s">
        <v>72</v>
      </c>
      <c r="C166" s="43">
        <f t="shared" ref="C166:N166" si="7">C163+C164</f>
        <v>320</v>
      </c>
      <c r="D166" s="43">
        <f t="shared" si="7"/>
        <v>12.1</v>
      </c>
      <c r="E166" s="43">
        <f t="shared" si="7"/>
        <v>20.34</v>
      </c>
      <c r="F166" s="43">
        <f t="shared" si="7"/>
        <v>14.36</v>
      </c>
      <c r="G166" s="13">
        <f t="shared" si="7"/>
        <v>288.77</v>
      </c>
      <c r="H166" s="106">
        <f t="shared" si="7"/>
        <v>0.41</v>
      </c>
      <c r="I166" s="43">
        <f t="shared" si="7"/>
        <v>400</v>
      </c>
      <c r="J166" s="43">
        <f t="shared" si="7"/>
        <v>13.01</v>
      </c>
      <c r="K166" s="43">
        <f t="shared" si="7"/>
        <v>12.62</v>
      </c>
      <c r="L166" s="43">
        <f t="shared" si="7"/>
        <v>13.57</v>
      </c>
      <c r="M166" s="13">
        <f t="shared" si="7"/>
        <v>219.62</v>
      </c>
      <c r="N166" s="106">
        <f t="shared" si="7"/>
        <v>0.41</v>
      </c>
    </row>
    <row r="167" spans="1:14" ht="13.5" thickBot="1">
      <c r="A167" s="47"/>
      <c r="B167" s="48"/>
      <c r="C167" s="43"/>
      <c r="D167" s="43"/>
      <c r="E167" s="43"/>
      <c r="F167" s="43"/>
      <c r="G167" s="13"/>
      <c r="H167" s="110"/>
      <c r="I167" s="43"/>
      <c r="J167" s="43"/>
      <c r="K167" s="43"/>
      <c r="L167" s="43"/>
      <c r="M167" s="13"/>
      <c r="N167" s="110"/>
    </row>
    <row r="168" spans="1:14" ht="13.5" thickBot="1">
      <c r="A168" s="47"/>
      <c r="B168" s="48" t="s">
        <v>10</v>
      </c>
      <c r="C168" s="43">
        <f>C145+C150+C160+C166</f>
        <v>1435</v>
      </c>
      <c r="D168" s="43">
        <f>D145+D150+D160+D166</f>
        <v>43.28</v>
      </c>
      <c r="E168" s="43">
        <f>E145+E160+E166</f>
        <v>54.03</v>
      </c>
      <c r="F168" s="43">
        <f>F145+F150+F160+F166</f>
        <v>232.47000000000003</v>
      </c>
      <c r="G168" s="13">
        <f>G145+G150+G160+G166</f>
        <v>1554.83</v>
      </c>
      <c r="H168" s="107">
        <f>H145+H150+H160+H166</f>
        <v>12.110000000000001</v>
      </c>
      <c r="I168" s="43">
        <f>I145+I150+I160+I166</f>
        <v>1615</v>
      </c>
      <c r="J168" s="43">
        <f>J145+J150+J160+J166</f>
        <v>73.820000000000007</v>
      </c>
      <c r="K168" s="43">
        <f>K145+K160+K166</f>
        <v>65.62</v>
      </c>
      <c r="L168" s="43">
        <f>L145+L150+L160+L166</f>
        <v>221.94</v>
      </c>
      <c r="M168" s="13">
        <f>M145+M150+M160+M166</f>
        <v>1795.9899999999998</v>
      </c>
      <c r="N168" s="107">
        <f>N145+N150+N160+N166</f>
        <v>14.270000000000001</v>
      </c>
    </row>
    <row r="170" spans="1:14" ht="15.75">
      <c r="A170" s="4"/>
      <c r="C170" s="6"/>
    </row>
    <row r="172" spans="1:14">
      <c r="A172" s="7"/>
    </row>
    <row r="174" spans="1:14">
      <c r="A174" s="7"/>
    </row>
    <row r="175" spans="1:14" ht="15.75">
      <c r="A175" s="4"/>
      <c r="C175" s="6"/>
    </row>
    <row r="177" spans="1:14">
      <c r="A177" s="7"/>
    </row>
    <row r="182" spans="1:14">
      <c r="A182" s="7"/>
    </row>
    <row r="183" spans="1:14">
      <c r="B183" s="8"/>
    </row>
    <row r="184" spans="1:14" ht="15.75">
      <c r="A184" s="9"/>
      <c r="B184" s="8"/>
      <c r="E184" s="1" t="s">
        <v>62</v>
      </c>
      <c r="F184" s="2"/>
      <c r="G184" s="2"/>
    </row>
    <row r="185" spans="1:14" ht="13.5" thickBot="1">
      <c r="B185" s="8"/>
      <c r="C185" s="8"/>
      <c r="G185" s="10"/>
    </row>
    <row r="186" spans="1:14" ht="13.5" thickBot="1">
      <c r="A186" s="62"/>
      <c r="B186" s="62"/>
      <c r="C186" s="13"/>
      <c r="D186" s="14"/>
      <c r="E186" s="15"/>
      <c r="F186" s="15"/>
      <c r="G186" s="16" t="s">
        <v>123</v>
      </c>
      <c r="H186" s="17"/>
      <c r="I186" s="18"/>
      <c r="J186" s="19"/>
      <c r="K186" s="19"/>
      <c r="L186" s="19"/>
      <c r="M186" s="16" t="s">
        <v>124</v>
      </c>
      <c r="N186" s="17"/>
    </row>
    <row r="187" spans="1:14" ht="39" thickBot="1">
      <c r="A187" s="111" t="s">
        <v>0</v>
      </c>
      <c r="B187" s="71" t="s">
        <v>1</v>
      </c>
      <c r="C187" s="111" t="s">
        <v>2</v>
      </c>
      <c r="D187" s="100" t="s">
        <v>3</v>
      </c>
      <c r="E187" s="98"/>
      <c r="F187" s="101"/>
      <c r="G187" s="95" t="s">
        <v>4</v>
      </c>
      <c r="H187" s="96" t="s">
        <v>79</v>
      </c>
      <c r="I187" s="112" t="s">
        <v>2</v>
      </c>
      <c r="J187" s="100" t="s">
        <v>3</v>
      </c>
      <c r="K187" s="98"/>
      <c r="L187" s="101"/>
      <c r="M187" s="95" t="s">
        <v>4</v>
      </c>
      <c r="N187" s="96" t="s">
        <v>79</v>
      </c>
    </row>
    <row r="188" spans="1:14" ht="13.5" thickBot="1">
      <c r="A188" s="28"/>
      <c r="B188" s="29" t="s">
        <v>126</v>
      </c>
      <c r="C188" s="30"/>
      <c r="D188" s="24" t="s">
        <v>5</v>
      </c>
      <c r="E188" s="25" t="s">
        <v>6</v>
      </c>
      <c r="F188" s="24" t="s">
        <v>7</v>
      </c>
      <c r="G188" s="26"/>
      <c r="H188" s="64"/>
      <c r="I188" s="30"/>
      <c r="J188" s="31" t="s">
        <v>5</v>
      </c>
      <c r="K188" s="32" t="s">
        <v>6</v>
      </c>
      <c r="L188" s="31" t="s">
        <v>7</v>
      </c>
      <c r="M188" s="26"/>
      <c r="N188" s="64"/>
    </row>
    <row r="189" spans="1:14" ht="13.5" thickBot="1">
      <c r="A189" s="34" t="s">
        <v>20</v>
      </c>
      <c r="B189" s="35" t="s">
        <v>21</v>
      </c>
      <c r="C189" s="31">
        <v>150</v>
      </c>
      <c r="D189" s="31">
        <v>5.07</v>
      </c>
      <c r="E189" s="31">
        <v>7.8</v>
      </c>
      <c r="F189" s="31">
        <v>19.3</v>
      </c>
      <c r="G189" s="86">
        <v>168.7</v>
      </c>
      <c r="H189" s="113">
        <v>0.67</v>
      </c>
      <c r="I189" s="31">
        <v>200</v>
      </c>
      <c r="J189" s="31">
        <v>7.86</v>
      </c>
      <c r="K189" s="31">
        <v>39.950000000000003</v>
      </c>
      <c r="L189" s="31">
        <v>28.65</v>
      </c>
      <c r="M189" s="86">
        <v>231.1</v>
      </c>
      <c r="N189" s="113">
        <v>2</v>
      </c>
    </row>
    <row r="190" spans="1:14" ht="13.5" thickBot="1">
      <c r="A190" s="36" t="s">
        <v>44</v>
      </c>
      <c r="B190" s="37" t="s">
        <v>45</v>
      </c>
      <c r="C190" s="36" t="s">
        <v>83</v>
      </c>
      <c r="D190" s="38">
        <v>3.13</v>
      </c>
      <c r="E190" s="38">
        <v>4.33</v>
      </c>
      <c r="F190" s="38">
        <v>20.149999999999999</v>
      </c>
      <c r="G190" s="87">
        <v>108.43</v>
      </c>
      <c r="H190" s="105"/>
      <c r="I190" s="38">
        <v>45</v>
      </c>
      <c r="J190" s="38">
        <v>3.13</v>
      </c>
      <c r="K190" s="38">
        <v>4.33</v>
      </c>
      <c r="L190" s="38">
        <v>20.149999999999999</v>
      </c>
      <c r="M190" s="87">
        <v>108.43</v>
      </c>
      <c r="N190" s="38"/>
    </row>
    <row r="191" spans="1:14" ht="13.5" thickBot="1">
      <c r="A191" s="34" t="s">
        <v>26</v>
      </c>
      <c r="B191" s="40" t="s">
        <v>27</v>
      </c>
      <c r="C191" s="41">
        <v>200</v>
      </c>
      <c r="D191" s="31">
        <v>7.0000000000000007E-2</v>
      </c>
      <c r="E191" s="31">
        <v>0.02</v>
      </c>
      <c r="F191" s="31">
        <v>10.51</v>
      </c>
      <c r="G191" s="86">
        <v>42.1</v>
      </c>
      <c r="H191" s="38"/>
      <c r="I191" s="41">
        <v>200</v>
      </c>
      <c r="J191" s="31">
        <v>7.0000000000000007E-2</v>
      </c>
      <c r="K191" s="31">
        <v>0.02</v>
      </c>
      <c r="L191" s="31">
        <v>10.51</v>
      </c>
      <c r="M191" s="86">
        <v>42.1</v>
      </c>
      <c r="N191" s="38"/>
    </row>
    <row r="192" spans="1:14" ht="13.5" thickBot="1">
      <c r="A192" s="34"/>
      <c r="B192" s="40"/>
      <c r="C192" s="41"/>
      <c r="D192" s="31"/>
      <c r="E192" s="31"/>
      <c r="F192" s="31"/>
      <c r="G192" s="86"/>
      <c r="H192" s="109"/>
      <c r="I192" s="41"/>
      <c r="J192" s="31"/>
      <c r="K192" s="31"/>
      <c r="L192" s="31"/>
      <c r="M192" s="86"/>
      <c r="N192" s="109"/>
    </row>
    <row r="193" spans="1:14" ht="13.5" thickBot="1">
      <c r="A193" s="36"/>
      <c r="B193" s="42" t="s">
        <v>72</v>
      </c>
      <c r="C193" s="65">
        <f t="shared" ref="C193:H193" si="8">C189+C190+C191</f>
        <v>385</v>
      </c>
      <c r="D193" s="43">
        <f t="shared" si="8"/>
        <v>8.27</v>
      </c>
      <c r="E193" s="43">
        <f t="shared" si="8"/>
        <v>12.149999999999999</v>
      </c>
      <c r="F193" s="43">
        <f t="shared" si="8"/>
        <v>49.96</v>
      </c>
      <c r="G193" s="13">
        <f t="shared" si="8"/>
        <v>319.23</v>
      </c>
      <c r="H193" s="106">
        <f t="shared" si="8"/>
        <v>0.67</v>
      </c>
      <c r="I193" s="65" t="s">
        <v>121</v>
      </c>
      <c r="J193" s="43">
        <f t="shared" ref="J193:N193" si="9">J189+J190+J191</f>
        <v>11.06</v>
      </c>
      <c r="K193" s="43">
        <f t="shared" si="9"/>
        <v>44.300000000000004</v>
      </c>
      <c r="L193" s="43">
        <f t="shared" si="9"/>
        <v>59.309999999999995</v>
      </c>
      <c r="M193" s="13">
        <f t="shared" si="9"/>
        <v>381.63</v>
      </c>
      <c r="N193" s="106">
        <f t="shared" si="9"/>
        <v>2</v>
      </c>
    </row>
    <row r="194" spans="1:14" ht="13.5" thickBot="1">
      <c r="A194" s="36"/>
      <c r="B194" s="42"/>
      <c r="C194" s="65"/>
      <c r="D194" s="43"/>
      <c r="E194" s="43"/>
      <c r="F194" s="43"/>
      <c r="G194" s="13"/>
      <c r="H194" s="106"/>
      <c r="I194" s="65"/>
      <c r="J194" s="43"/>
      <c r="K194" s="43"/>
      <c r="L194" s="43"/>
      <c r="M194" s="13"/>
      <c r="N194" s="106"/>
    </row>
    <row r="195" spans="1:14" ht="13.5" thickBot="1">
      <c r="A195" s="36"/>
      <c r="B195" s="43" t="s">
        <v>69</v>
      </c>
      <c r="C195" s="38"/>
      <c r="D195" s="38"/>
      <c r="E195" s="38"/>
      <c r="F195" s="38"/>
      <c r="G195" s="87"/>
      <c r="H195" s="105"/>
      <c r="I195" s="38"/>
      <c r="J195" s="38"/>
      <c r="K195" s="38"/>
      <c r="L195" s="38"/>
      <c r="M195" s="87"/>
      <c r="N195" s="105"/>
    </row>
    <row r="196" spans="1:14" ht="13.5" thickBot="1">
      <c r="A196" s="36" t="s">
        <v>130</v>
      </c>
      <c r="B196" s="37" t="s">
        <v>129</v>
      </c>
      <c r="C196" s="38">
        <v>200</v>
      </c>
      <c r="D196" s="38">
        <v>6</v>
      </c>
      <c r="E196" s="38">
        <v>0.1</v>
      </c>
      <c r="F196" s="38">
        <v>85.98</v>
      </c>
      <c r="G196" s="87">
        <v>97.4</v>
      </c>
      <c r="H196" s="43">
        <v>1.4</v>
      </c>
      <c r="I196" s="38">
        <v>200</v>
      </c>
      <c r="J196" s="38">
        <v>6</v>
      </c>
      <c r="K196" s="38">
        <v>0.1</v>
      </c>
      <c r="L196" s="38">
        <v>85.98</v>
      </c>
      <c r="M196" s="87">
        <v>97.4</v>
      </c>
      <c r="N196" s="43">
        <v>1.4</v>
      </c>
    </row>
    <row r="197" spans="1:14" ht="13.5" thickBot="1">
      <c r="A197" s="44"/>
      <c r="B197" s="45"/>
      <c r="C197" s="46"/>
      <c r="D197" s="46"/>
      <c r="E197" s="46"/>
      <c r="F197" s="46"/>
      <c r="G197" s="88"/>
      <c r="H197" s="43"/>
      <c r="I197" s="46"/>
      <c r="J197" s="46"/>
      <c r="K197" s="46"/>
      <c r="L197" s="46"/>
      <c r="M197" s="88"/>
      <c r="N197" s="43"/>
    </row>
    <row r="198" spans="1:14" ht="13.5" thickBot="1">
      <c r="A198" s="44"/>
      <c r="B198" s="42" t="s">
        <v>9</v>
      </c>
      <c r="C198" s="43">
        <f>C196+C197</f>
        <v>200</v>
      </c>
      <c r="D198" s="43">
        <f>D196+D197</f>
        <v>6</v>
      </c>
      <c r="E198" s="43"/>
      <c r="F198" s="43">
        <f>F196+F197</f>
        <v>85.98</v>
      </c>
      <c r="G198" s="13">
        <f>G196+G197</f>
        <v>97.4</v>
      </c>
      <c r="H198" s="43">
        <v>3.34</v>
      </c>
      <c r="I198" s="43">
        <f>I196+I197</f>
        <v>200</v>
      </c>
      <c r="J198" s="43">
        <f>J196+J197</f>
        <v>6</v>
      </c>
      <c r="K198" s="43"/>
      <c r="L198" s="43">
        <f>L196+L197</f>
        <v>85.98</v>
      </c>
      <c r="M198" s="13">
        <f>M196+M197</f>
        <v>97.4</v>
      </c>
      <c r="N198" s="43">
        <v>3.34</v>
      </c>
    </row>
    <row r="199" spans="1:14" ht="13.5" thickBot="1">
      <c r="A199" s="44"/>
      <c r="B199" s="102"/>
      <c r="C199" s="14"/>
      <c r="D199" s="14"/>
      <c r="E199" s="14"/>
      <c r="F199" s="14"/>
      <c r="G199" s="14"/>
      <c r="H199" s="108"/>
      <c r="I199" s="14"/>
      <c r="J199" s="14"/>
      <c r="K199" s="14"/>
      <c r="L199" s="14"/>
      <c r="M199" s="14"/>
      <c r="N199" s="108"/>
    </row>
    <row r="200" spans="1:14" ht="13.5" thickBot="1">
      <c r="A200" s="44"/>
      <c r="B200" s="49" t="s">
        <v>24</v>
      </c>
      <c r="C200" s="50"/>
      <c r="D200" s="89"/>
      <c r="E200" s="89"/>
      <c r="F200" s="89"/>
      <c r="G200" s="89"/>
      <c r="H200" s="105"/>
      <c r="I200" s="89"/>
      <c r="J200" s="89"/>
      <c r="K200" s="89"/>
      <c r="L200" s="89"/>
      <c r="M200" s="89"/>
      <c r="N200" s="105"/>
    </row>
    <row r="201" spans="1:14" ht="13.5" thickBot="1">
      <c r="A201" s="34" t="s">
        <v>131</v>
      </c>
      <c r="B201" s="51" t="s">
        <v>132</v>
      </c>
      <c r="C201" s="31">
        <v>40</v>
      </c>
      <c r="D201" s="31">
        <v>0.83</v>
      </c>
      <c r="E201" s="31">
        <v>3.55</v>
      </c>
      <c r="F201" s="31">
        <v>4.25</v>
      </c>
      <c r="G201" s="86">
        <v>51.76</v>
      </c>
      <c r="H201" s="105">
        <v>2.4</v>
      </c>
      <c r="I201" s="31">
        <v>60</v>
      </c>
      <c r="J201" s="31">
        <v>0.85</v>
      </c>
      <c r="K201" s="31">
        <v>5.05</v>
      </c>
      <c r="L201" s="31">
        <v>5.0199999999999996</v>
      </c>
      <c r="M201" s="86">
        <v>68.89</v>
      </c>
      <c r="N201" s="105">
        <v>4.3</v>
      </c>
    </row>
    <row r="202" spans="1:14" ht="13.5" thickBot="1">
      <c r="A202" s="36" t="s">
        <v>84</v>
      </c>
      <c r="B202" s="39" t="s">
        <v>85</v>
      </c>
      <c r="C202" s="38">
        <v>180</v>
      </c>
      <c r="D202" s="38">
        <v>5.99</v>
      </c>
      <c r="E202" s="38">
        <v>14.28</v>
      </c>
      <c r="F202" s="38">
        <v>4.0599999999999996</v>
      </c>
      <c r="G202" s="87">
        <v>357.12</v>
      </c>
      <c r="H202" s="105">
        <v>22.01</v>
      </c>
      <c r="I202" s="38">
        <v>200</v>
      </c>
      <c r="J202" s="38">
        <v>6.66</v>
      </c>
      <c r="K202" s="38">
        <v>15.86</v>
      </c>
      <c r="L202" s="38">
        <v>56.81</v>
      </c>
      <c r="M202" s="87">
        <v>396</v>
      </c>
      <c r="N202" s="105">
        <v>36.68</v>
      </c>
    </row>
    <row r="203" spans="1:14" ht="13.5" thickBot="1">
      <c r="A203" s="36" t="s">
        <v>36</v>
      </c>
      <c r="B203" s="39" t="s">
        <v>37</v>
      </c>
      <c r="C203" s="38">
        <v>180</v>
      </c>
      <c r="D203" s="38">
        <v>7.84</v>
      </c>
      <c r="E203" s="38">
        <v>12.96</v>
      </c>
      <c r="F203" s="38">
        <v>19.03</v>
      </c>
      <c r="G203" s="87">
        <v>291</v>
      </c>
      <c r="H203" s="105">
        <v>10.24</v>
      </c>
      <c r="I203" s="38">
        <v>240</v>
      </c>
      <c r="J203" s="38">
        <v>10.45</v>
      </c>
      <c r="K203" s="38">
        <v>6.5</v>
      </c>
      <c r="L203" s="38">
        <v>17.54</v>
      </c>
      <c r="M203" s="87">
        <v>388</v>
      </c>
      <c r="N203" s="105">
        <v>18.32</v>
      </c>
    </row>
    <row r="204" spans="1:14" ht="13.5" thickBot="1">
      <c r="A204" s="34"/>
      <c r="B204" s="52"/>
      <c r="C204" s="31"/>
      <c r="D204" s="31"/>
      <c r="E204" s="31"/>
      <c r="F204" s="31"/>
      <c r="G204" s="86"/>
      <c r="H204" s="105"/>
      <c r="I204" s="31"/>
      <c r="J204" s="31"/>
      <c r="K204" s="31"/>
      <c r="L204" s="31"/>
      <c r="M204" s="86"/>
      <c r="N204" s="105"/>
    </row>
    <row r="205" spans="1:14" ht="13.5" thickBot="1">
      <c r="A205" s="36" t="s">
        <v>13</v>
      </c>
      <c r="B205" s="39" t="s">
        <v>8</v>
      </c>
      <c r="C205" s="38">
        <v>40</v>
      </c>
      <c r="D205" s="38">
        <v>1.44</v>
      </c>
      <c r="E205" s="38">
        <v>0.36</v>
      </c>
      <c r="F205" s="38">
        <v>12.48</v>
      </c>
      <c r="G205" s="87">
        <v>59.4</v>
      </c>
      <c r="H205" s="105"/>
      <c r="I205" s="38">
        <v>40</v>
      </c>
      <c r="J205" s="38">
        <v>3.1</v>
      </c>
      <c r="K205" s="38">
        <v>0.2</v>
      </c>
      <c r="L205" s="38">
        <v>20.100000000000001</v>
      </c>
      <c r="M205" s="87">
        <v>94.7</v>
      </c>
      <c r="N205" s="38"/>
    </row>
    <row r="206" spans="1:14" ht="13.5" thickBot="1">
      <c r="A206" s="36" t="s">
        <v>15</v>
      </c>
      <c r="B206" s="39" t="s">
        <v>75</v>
      </c>
      <c r="C206" s="38">
        <v>200</v>
      </c>
      <c r="D206" s="38">
        <v>0</v>
      </c>
      <c r="E206" s="38">
        <v>0</v>
      </c>
      <c r="F206" s="38">
        <v>26.74</v>
      </c>
      <c r="G206" s="87">
        <v>103.2</v>
      </c>
      <c r="H206" s="38">
        <v>0.06</v>
      </c>
      <c r="I206" s="38">
        <v>200</v>
      </c>
      <c r="J206" s="38">
        <v>0</v>
      </c>
      <c r="K206" s="38">
        <v>0</v>
      </c>
      <c r="L206" s="38">
        <v>26.74</v>
      </c>
      <c r="M206" s="87">
        <v>103.2</v>
      </c>
      <c r="N206" s="38">
        <v>0.06</v>
      </c>
    </row>
    <row r="207" spans="1:14" ht="13.5" thickBot="1">
      <c r="A207" s="36"/>
      <c r="B207" s="39"/>
      <c r="C207" s="38"/>
      <c r="D207" s="38"/>
      <c r="E207" s="38"/>
      <c r="F207" s="38"/>
      <c r="G207" s="87"/>
      <c r="H207" s="109"/>
      <c r="I207" s="38"/>
      <c r="J207" s="38"/>
      <c r="K207" s="38"/>
      <c r="L207" s="38"/>
      <c r="M207" s="87"/>
      <c r="N207" s="109"/>
    </row>
    <row r="208" spans="1:14" ht="13.5" thickBot="1">
      <c r="A208" s="36"/>
      <c r="B208" s="48" t="s">
        <v>9</v>
      </c>
      <c r="C208" s="43">
        <f t="shared" ref="C208:N208" si="10">C201+C202+C203+C204+C205+C206</f>
        <v>640</v>
      </c>
      <c r="D208" s="43">
        <f t="shared" si="10"/>
        <v>16.100000000000001</v>
      </c>
      <c r="E208" s="43">
        <f t="shared" si="10"/>
        <v>31.15</v>
      </c>
      <c r="F208" s="43">
        <f t="shared" si="10"/>
        <v>66.56</v>
      </c>
      <c r="G208" s="13">
        <f t="shared" si="10"/>
        <v>862.48</v>
      </c>
      <c r="H208" s="106">
        <f t="shared" si="10"/>
        <v>34.71</v>
      </c>
      <c r="I208" s="43">
        <f t="shared" si="10"/>
        <v>740</v>
      </c>
      <c r="J208" s="43">
        <f t="shared" si="10"/>
        <v>21.060000000000002</v>
      </c>
      <c r="K208" s="43">
        <f t="shared" si="10"/>
        <v>27.61</v>
      </c>
      <c r="L208" s="43">
        <f t="shared" si="10"/>
        <v>126.21</v>
      </c>
      <c r="M208" s="13">
        <f t="shared" si="10"/>
        <v>1050.79</v>
      </c>
      <c r="N208" s="106">
        <f t="shared" si="10"/>
        <v>59.36</v>
      </c>
    </row>
    <row r="209" spans="1:14" ht="13.5" thickBot="1">
      <c r="A209" s="36"/>
      <c r="B209" s="48"/>
      <c r="C209" s="43"/>
      <c r="D209" s="43"/>
      <c r="E209" s="43"/>
      <c r="F209" s="43"/>
      <c r="G209" s="13"/>
      <c r="H209" s="106"/>
      <c r="I209" s="43"/>
      <c r="J209" s="43"/>
      <c r="K209" s="43"/>
      <c r="L209" s="43"/>
      <c r="M209" s="13"/>
      <c r="N209" s="106"/>
    </row>
    <row r="210" spans="1:14" ht="13.5" thickBot="1">
      <c r="A210" s="36"/>
      <c r="B210" s="43" t="s">
        <v>81</v>
      </c>
      <c r="C210" s="43"/>
      <c r="D210" s="43"/>
      <c r="E210" s="43"/>
      <c r="F210" s="43"/>
      <c r="G210" s="13"/>
      <c r="H210" s="105"/>
      <c r="I210" s="43"/>
      <c r="J210" s="43"/>
      <c r="K210" s="43"/>
      <c r="L210" s="43"/>
      <c r="M210" s="13"/>
      <c r="N210" s="105"/>
    </row>
    <row r="211" spans="1:14" ht="13.5" thickBot="1">
      <c r="A211" s="61" t="s">
        <v>99</v>
      </c>
      <c r="B211" s="39" t="s">
        <v>93</v>
      </c>
      <c r="C211" s="38">
        <v>140</v>
      </c>
      <c r="D211" s="38">
        <v>6.23</v>
      </c>
      <c r="E211" s="38">
        <v>6.4</v>
      </c>
      <c r="F211" s="38">
        <v>48.67</v>
      </c>
      <c r="G211" s="87">
        <v>274.82</v>
      </c>
      <c r="H211" s="105"/>
      <c r="I211" s="38">
        <v>180</v>
      </c>
      <c r="J211" s="38">
        <v>8.01</v>
      </c>
      <c r="K211" s="38">
        <v>8.26</v>
      </c>
      <c r="L211" s="38">
        <v>62.58</v>
      </c>
      <c r="M211" s="87">
        <v>353.34</v>
      </c>
      <c r="N211" s="105"/>
    </row>
    <row r="212" spans="1:14" ht="13.5" thickBot="1">
      <c r="A212" s="61" t="s">
        <v>26</v>
      </c>
      <c r="B212" s="39" t="s">
        <v>27</v>
      </c>
      <c r="C212" s="41">
        <v>200</v>
      </c>
      <c r="D212" s="31">
        <v>7.0000000000000007E-2</v>
      </c>
      <c r="E212" s="31">
        <v>0.02</v>
      </c>
      <c r="F212" s="31">
        <v>10.51</v>
      </c>
      <c r="G212" s="86">
        <v>42.1</v>
      </c>
      <c r="H212" s="38"/>
      <c r="I212" s="41">
        <v>200</v>
      </c>
      <c r="J212" s="31">
        <v>7.0000000000000007E-2</v>
      </c>
      <c r="K212" s="31">
        <v>0.02</v>
      </c>
      <c r="L212" s="31">
        <v>10.51</v>
      </c>
      <c r="M212" s="86">
        <v>42.1</v>
      </c>
      <c r="N212" s="38"/>
    </row>
    <row r="213" spans="1:14" ht="13.5" thickBot="1">
      <c r="A213" s="61"/>
      <c r="B213" s="39"/>
      <c r="C213" s="41"/>
      <c r="D213" s="31"/>
      <c r="E213" s="31"/>
      <c r="F213" s="31"/>
      <c r="G213" s="86"/>
      <c r="H213" s="109"/>
      <c r="I213" s="41"/>
      <c r="J213" s="31"/>
      <c r="K213" s="31"/>
      <c r="L213" s="31"/>
      <c r="M213" s="86"/>
      <c r="N213" s="109"/>
    </row>
    <row r="214" spans="1:14" ht="13.5" thickBot="1">
      <c r="A214" s="61"/>
      <c r="B214" s="48" t="s">
        <v>72</v>
      </c>
      <c r="C214" s="43">
        <f t="shared" ref="C214:N214" si="11">C211+C212</f>
        <v>340</v>
      </c>
      <c r="D214" s="43">
        <f t="shared" si="11"/>
        <v>6.3000000000000007</v>
      </c>
      <c r="E214" s="43">
        <f t="shared" si="11"/>
        <v>6.42</v>
      </c>
      <c r="F214" s="43">
        <f t="shared" si="11"/>
        <v>59.18</v>
      </c>
      <c r="G214" s="13">
        <f t="shared" si="11"/>
        <v>316.92</v>
      </c>
      <c r="H214" s="106">
        <f t="shared" si="11"/>
        <v>0</v>
      </c>
      <c r="I214" s="43">
        <f t="shared" si="11"/>
        <v>380</v>
      </c>
      <c r="J214" s="43">
        <f t="shared" si="11"/>
        <v>8.08</v>
      </c>
      <c r="K214" s="43">
        <f t="shared" si="11"/>
        <v>8.2799999999999994</v>
      </c>
      <c r="L214" s="43">
        <f t="shared" si="11"/>
        <v>73.09</v>
      </c>
      <c r="M214" s="13">
        <f t="shared" si="11"/>
        <v>395.44</v>
      </c>
      <c r="N214" s="106">
        <f t="shared" si="11"/>
        <v>0</v>
      </c>
    </row>
    <row r="215" spans="1:14" ht="13.5" thickBot="1">
      <c r="A215" s="61"/>
      <c r="B215" s="48"/>
      <c r="C215" s="43"/>
      <c r="D215" s="43"/>
      <c r="E215" s="43"/>
      <c r="F215" s="43"/>
      <c r="G215" s="13"/>
      <c r="H215" s="110"/>
      <c r="I215" s="43"/>
      <c r="J215" s="43"/>
      <c r="K215" s="43"/>
      <c r="L215" s="43"/>
      <c r="M215" s="13"/>
      <c r="N215" s="110"/>
    </row>
    <row r="216" spans="1:14" ht="13.5" thickBot="1">
      <c r="A216" s="47"/>
      <c r="B216" s="48" t="s">
        <v>10</v>
      </c>
      <c r="C216" s="65">
        <f t="shared" ref="C216:N216" si="12">C193+C198+C208+C214</f>
        <v>1565</v>
      </c>
      <c r="D216" s="43">
        <f t="shared" si="12"/>
        <v>36.67</v>
      </c>
      <c r="E216" s="43">
        <f t="shared" si="12"/>
        <v>49.72</v>
      </c>
      <c r="F216" s="43">
        <f t="shared" si="12"/>
        <v>261.68</v>
      </c>
      <c r="G216" s="13">
        <f t="shared" si="12"/>
        <v>1596.0300000000002</v>
      </c>
      <c r="H216" s="107">
        <f t="shared" si="12"/>
        <v>38.72</v>
      </c>
      <c r="I216" s="65">
        <f t="shared" si="12"/>
        <v>1765</v>
      </c>
      <c r="J216" s="43">
        <f t="shared" si="12"/>
        <v>46.2</v>
      </c>
      <c r="K216" s="43">
        <f t="shared" si="12"/>
        <v>80.19</v>
      </c>
      <c r="L216" s="43">
        <f t="shared" si="12"/>
        <v>344.59000000000003</v>
      </c>
      <c r="M216" s="13">
        <f t="shared" si="12"/>
        <v>1925.26</v>
      </c>
      <c r="N216" s="107">
        <f t="shared" si="12"/>
        <v>64.7</v>
      </c>
    </row>
    <row r="218" spans="1:14" ht="15.75">
      <c r="A218" s="4"/>
      <c r="C218" s="6"/>
    </row>
    <row r="226" spans="1:14">
      <c r="A226" s="7"/>
    </row>
    <row r="227" spans="1:14">
      <c r="A227" s="7"/>
    </row>
    <row r="228" spans="1:14">
      <c r="A228" s="7"/>
    </row>
    <row r="229" spans="1:14">
      <c r="A229" s="7"/>
    </row>
    <row r="230" spans="1:14">
      <c r="A230" s="7"/>
    </row>
    <row r="232" spans="1:14">
      <c r="A232" s="7"/>
    </row>
    <row r="233" spans="1:14">
      <c r="B233" s="8"/>
    </row>
    <row r="234" spans="1:14" ht="15.75">
      <c r="A234" s="9"/>
      <c r="B234" s="8"/>
      <c r="E234" s="1" t="s">
        <v>122</v>
      </c>
      <c r="F234" s="2"/>
      <c r="G234" s="2"/>
    </row>
    <row r="235" spans="1:14" ht="13.5" thickBot="1">
      <c r="B235" s="8"/>
      <c r="C235" s="8"/>
      <c r="G235" s="10"/>
    </row>
    <row r="236" spans="1:14" ht="13.5" thickBot="1">
      <c r="A236" s="66"/>
      <c r="B236" s="66"/>
      <c r="C236" s="13"/>
      <c r="D236" s="14"/>
      <c r="E236" s="15"/>
      <c r="F236" s="15"/>
      <c r="G236" s="16" t="s">
        <v>123</v>
      </c>
      <c r="H236" s="17"/>
      <c r="I236" s="18"/>
      <c r="J236" s="19"/>
      <c r="K236" s="19"/>
      <c r="L236" s="19"/>
      <c r="M236" s="16" t="s">
        <v>124</v>
      </c>
      <c r="N236" s="17"/>
    </row>
    <row r="237" spans="1:14" ht="39" thickBot="1">
      <c r="A237" s="20" t="s">
        <v>0</v>
      </c>
      <c r="B237" s="114" t="s">
        <v>1</v>
      </c>
      <c r="C237" s="20" t="s">
        <v>2</v>
      </c>
      <c r="D237" s="83" t="s">
        <v>3</v>
      </c>
      <c r="E237" s="84"/>
      <c r="F237" s="85"/>
      <c r="G237" s="20" t="s">
        <v>4</v>
      </c>
      <c r="H237" s="115" t="s">
        <v>79</v>
      </c>
      <c r="I237" s="116" t="s">
        <v>2</v>
      </c>
      <c r="J237" s="100" t="s">
        <v>3</v>
      </c>
      <c r="K237" s="98"/>
      <c r="L237" s="101"/>
      <c r="M237" s="117" t="s">
        <v>4</v>
      </c>
      <c r="N237" s="38" t="s">
        <v>79</v>
      </c>
    </row>
    <row r="238" spans="1:14" ht="13.5" thickBot="1">
      <c r="A238" s="28"/>
      <c r="B238" s="29" t="s">
        <v>126</v>
      </c>
      <c r="C238" s="30"/>
      <c r="D238" s="24" t="s">
        <v>5</v>
      </c>
      <c r="E238" s="25" t="s">
        <v>6</v>
      </c>
      <c r="F238" s="24" t="s">
        <v>7</v>
      </c>
      <c r="G238" s="26"/>
      <c r="H238" s="64"/>
      <c r="I238" s="30"/>
      <c r="J238" s="31" t="s">
        <v>5</v>
      </c>
      <c r="K238" s="32" t="s">
        <v>6</v>
      </c>
      <c r="L238" s="31" t="s">
        <v>7</v>
      </c>
      <c r="M238" s="26"/>
      <c r="N238" s="64"/>
    </row>
    <row r="239" spans="1:14" ht="13.5" thickBot="1">
      <c r="A239" s="34" t="s">
        <v>90</v>
      </c>
      <c r="B239" s="35" t="s">
        <v>54</v>
      </c>
      <c r="C239" s="31">
        <v>150</v>
      </c>
      <c r="D239" s="31">
        <v>3.1</v>
      </c>
      <c r="E239" s="31">
        <v>2.6</v>
      </c>
      <c r="F239" s="31">
        <v>13</v>
      </c>
      <c r="G239" s="86">
        <v>39.1</v>
      </c>
      <c r="H239" s="105"/>
      <c r="I239" s="31">
        <v>200</v>
      </c>
      <c r="J239" s="31">
        <v>7.42</v>
      </c>
      <c r="K239" s="31">
        <v>9.36</v>
      </c>
      <c r="L239" s="31">
        <v>25.74</v>
      </c>
      <c r="M239" s="86">
        <v>216.02</v>
      </c>
      <c r="N239" s="105"/>
    </row>
    <row r="240" spans="1:14" ht="13.5" thickBot="1">
      <c r="A240" s="36" t="s">
        <v>139</v>
      </c>
      <c r="B240" s="37" t="s">
        <v>140</v>
      </c>
      <c r="C240" s="38">
        <v>40</v>
      </c>
      <c r="D240" s="38">
        <v>4.51</v>
      </c>
      <c r="E240" s="38">
        <v>6.79</v>
      </c>
      <c r="F240" s="38">
        <v>15.15</v>
      </c>
      <c r="G240" s="87">
        <v>133.83000000000001</v>
      </c>
      <c r="H240" s="38">
        <v>0.08</v>
      </c>
      <c r="I240" s="38">
        <v>50</v>
      </c>
      <c r="J240" s="38">
        <v>6.22</v>
      </c>
      <c r="K240" s="38">
        <v>7.42</v>
      </c>
      <c r="L240" s="38">
        <v>20.149999999999999</v>
      </c>
      <c r="M240" s="87">
        <v>168.2</v>
      </c>
      <c r="N240" s="38">
        <v>8.0000000000000002E-3</v>
      </c>
    </row>
    <row r="241" spans="1:14" ht="13.5" thickBot="1">
      <c r="A241" s="34" t="s">
        <v>26</v>
      </c>
      <c r="B241" s="40" t="s">
        <v>27</v>
      </c>
      <c r="C241" s="41">
        <v>200</v>
      </c>
      <c r="D241" s="31">
        <v>7.0000000000000007E-2</v>
      </c>
      <c r="E241" s="31">
        <v>0.02</v>
      </c>
      <c r="F241" s="31">
        <v>10.51</v>
      </c>
      <c r="G241" s="86">
        <v>42.1</v>
      </c>
      <c r="H241" s="38"/>
      <c r="I241" s="41">
        <v>200</v>
      </c>
      <c r="J241" s="31">
        <v>7.0000000000000007E-2</v>
      </c>
      <c r="K241" s="31">
        <v>0.02</v>
      </c>
      <c r="L241" s="31">
        <v>10.51</v>
      </c>
      <c r="M241" s="86">
        <v>42.1</v>
      </c>
      <c r="N241" s="38"/>
    </row>
    <row r="242" spans="1:14" ht="13.5" thickBot="1">
      <c r="A242" s="34"/>
      <c r="B242" s="40"/>
      <c r="C242" s="41"/>
      <c r="D242" s="31"/>
      <c r="E242" s="31"/>
      <c r="F242" s="31"/>
      <c r="G242" s="86"/>
      <c r="H242" s="109"/>
      <c r="I242" s="41"/>
      <c r="J242" s="31"/>
      <c r="K242" s="31"/>
      <c r="L242" s="31"/>
      <c r="M242" s="86"/>
      <c r="N242" s="109"/>
    </row>
    <row r="243" spans="1:14" ht="13.5" thickBot="1">
      <c r="A243" s="36"/>
      <c r="B243" s="42" t="s">
        <v>72</v>
      </c>
      <c r="C243" s="65">
        <f t="shared" ref="C243:N243" si="13">C239+C240+C241</f>
        <v>390</v>
      </c>
      <c r="D243" s="43">
        <f>D239+D240+D241</f>
        <v>7.68</v>
      </c>
      <c r="E243" s="43">
        <f>E239+E240+E241</f>
        <v>9.41</v>
      </c>
      <c r="F243" s="43">
        <f t="shared" si="13"/>
        <v>38.659999999999997</v>
      </c>
      <c r="G243" s="13">
        <f t="shared" si="13"/>
        <v>215.03</v>
      </c>
      <c r="H243" s="106">
        <f t="shared" si="13"/>
        <v>0.08</v>
      </c>
      <c r="I243" s="65">
        <f t="shared" si="13"/>
        <v>450</v>
      </c>
      <c r="J243" s="43">
        <f>J239+J240+J241</f>
        <v>13.71</v>
      </c>
      <c r="K243" s="43">
        <f>K239+K240+K241</f>
        <v>16.8</v>
      </c>
      <c r="L243" s="43">
        <f t="shared" si="13"/>
        <v>56.4</v>
      </c>
      <c r="M243" s="13">
        <f t="shared" si="13"/>
        <v>426.32000000000005</v>
      </c>
      <c r="N243" s="106">
        <f t="shared" si="13"/>
        <v>8.0000000000000002E-3</v>
      </c>
    </row>
    <row r="244" spans="1:14" ht="13.5" thickBot="1">
      <c r="A244" s="36"/>
      <c r="B244" s="42"/>
      <c r="C244" s="65"/>
      <c r="D244" s="43"/>
      <c r="E244" s="43"/>
      <c r="F244" s="43"/>
      <c r="G244" s="13"/>
      <c r="H244" s="106"/>
      <c r="I244" s="65"/>
      <c r="J244" s="43"/>
      <c r="K244" s="43"/>
      <c r="L244" s="43"/>
      <c r="M244" s="13"/>
      <c r="N244" s="106"/>
    </row>
    <row r="245" spans="1:14" ht="13.5" thickBot="1">
      <c r="A245" s="36"/>
      <c r="B245" s="43" t="s">
        <v>69</v>
      </c>
      <c r="C245" s="38"/>
      <c r="D245" s="38"/>
      <c r="E245" s="38"/>
      <c r="F245" s="38"/>
      <c r="G245" s="87"/>
      <c r="H245" s="105"/>
      <c r="I245" s="38"/>
      <c r="J245" s="38"/>
      <c r="K245" s="38"/>
      <c r="L245" s="38"/>
      <c r="M245" s="87"/>
      <c r="N245" s="105"/>
    </row>
    <row r="246" spans="1:14" ht="13.5" thickBot="1">
      <c r="A246" s="36" t="s">
        <v>141</v>
      </c>
      <c r="B246" s="37" t="s">
        <v>142</v>
      </c>
      <c r="C246" s="38">
        <v>95</v>
      </c>
      <c r="D246" s="38">
        <v>0.44</v>
      </c>
      <c r="E246" s="38"/>
      <c r="F246" s="38">
        <v>9.8000000000000007</v>
      </c>
      <c r="G246" s="87">
        <v>44</v>
      </c>
      <c r="H246" s="43">
        <v>10</v>
      </c>
      <c r="I246" s="38">
        <v>100</v>
      </c>
      <c r="J246" s="38">
        <v>0.44</v>
      </c>
      <c r="K246" s="38"/>
      <c r="L246" s="38">
        <v>9.8000000000000007</v>
      </c>
      <c r="M246" s="87">
        <v>44</v>
      </c>
      <c r="N246" s="43">
        <v>10</v>
      </c>
    </row>
    <row r="247" spans="1:14" ht="13.5" thickBot="1">
      <c r="A247" s="44"/>
      <c r="B247" s="45"/>
      <c r="C247" s="46"/>
      <c r="D247" s="46"/>
      <c r="E247" s="46"/>
      <c r="F247" s="46"/>
      <c r="G247" s="88"/>
      <c r="H247" s="43"/>
      <c r="I247" s="46"/>
      <c r="J247" s="46"/>
      <c r="K247" s="46"/>
      <c r="L247" s="46"/>
      <c r="M247" s="88"/>
      <c r="N247" s="43"/>
    </row>
    <row r="248" spans="1:14" ht="13.5" thickBot="1">
      <c r="A248" s="44"/>
      <c r="B248" s="42" t="s">
        <v>9</v>
      </c>
      <c r="C248" s="43">
        <f>C246+C247</f>
        <v>95</v>
      </c>
      <c r="D248" s="43">
        <f>D246+D247</f>
        <v>0.44</v>
      </c>
      <c r="E248" s="43"/>
      <c r="F248" s="43">
        <f>F246+F247</f>
        <v>9.8000000000000007</v>
      </c>
      <c r="G248" s="13">
        <f>G246+G247</f>
        <v>44</v>
      </c>
      <c r="H248" s="43">
        <v>3.34</v>
      </c>
      <c r="I248" s="43">
        <f>I246+I247</f>
        <v>100</v>
      </c>
      <c r="J248" s="43">
        <f>J246+J247</f>
        <v>0.44</v>
      </c>
      <c r="K248" s="43"/>
      <c r="L248" s="43">
        <f>L246+L247</f>
        <v>9.8000000000000007</v>
      </c>
      <c r="M248" s="13">
        <f>M246+M247</f>
        <v>44</v>
      </c>
      <c r="N248" s="43">
        <v>3.34</v>
      </c>
    </row>
    <row r="249" spans="1:14" ht="13.5" thickBot="1">
      <c r="A249" s="44"/>
      <c r="B249" s="102"/>
      <c r="C249" s="14"/>
      <c r="D249" s="14"/>
      <c r="E249" s="14"/>
      <c r="F249" s="14"/>
      <c r="G249" s="14"/>
      <c r="H249" s="108"/>
      <c r="I249" s="14"/>
      <c r="J249" s="14"/>
      <c r="K249" s="14"/>
      <c r="L249" s="14"/>
      <c r="M249" s="14"/>
      <c r="N249" s="108"/>
    </row>
    <row r="250" spans="1:14" ht="13.5" thickBot="1">
      <c r="A250" s="44"/>
      <c r="B250" s="49" t="s">
        <v>24</v>
      </c>
      <c r="C250" s="50"/>
      <c r="D250" s="89"/>
      <c r="E250" s="89"/>
      <c r="F250" s="89"/>
      <c r="G250" s="89"/>
      <c r="H250" s="105"/>
      <c r="I250" s="89"/>
      <c r="J250" s="89"/>
      <c r="K250" s="89"/>
      <c r="L250" s="89"/>
      <c r="M250" s="89"/>
      <c r="N250" s="105"/>
    </row>
    <row r="251" spans="1:14" ht="13.5" thickBot="1">
      <c r="A251" s="34" t="s">
        <v>133</v>
      </c>
      <c r="B251" s="51" t="s">
        <v>134</v>
      </c>
      <c r="C251" s="31">
        <v>40</v>
      </c>
      <c r="D251" s="31">
        <v>0.54</v>
      </c>
      <c r="E251" s="31">
        <v>2.46</v>
      </c>
      <c r="F251" s="31">
        <v>3.38</v>
      </c>
      <c r="G251" s="86">
        <v>37.92</v>
      </c>
      <c r="H251" s="38">
        <v>4.0999999999999996</v>
      </c>
      <c r="I251" s="31">
        <v>60</v>
      </c>
      <c r="J251" s="31">
        <v>0.82</v>
      </c>
      <c r="K251" s="31">
        <v>3.7</v>
      </c>
      <c r="L251" s="31">
        <v>5.0599999999999996</v>
      </c>
      <c r="M251" s="86">
        <v>56.88</v>
      </c>
      <c r="N251" s="38">
        <v>6.15</v>
      </c>
    </row>
    <row r="252" spans="1:14" ht="13.5" thickBot="1">
      <c r="A252" s="36" t="s">
        <v>91</v>
      </c>
      <c r="B252" s="39" t="s">
        <v>86</v>
      </c>
      <c r="C252" s="38">
        <v>180</v>
      </c>
      <c r="D252" s="38">
        <v>9.59</v>
      </c>
      <c r="E252" s="38">
        <v>3.1</v>
      </c>
      <c r="F252" s="38">
        <v>6.93</v>
      </c>
      <c r="G252" s="87">
        <v>119.68</v>
      </c>
      <c r="H252" s="105">
        <v>6.72</v>
      </c>
      <c r="I252" s="38">
        <v>200</v>
      </c>
      <c r="J252" s="38">
        <v>4.84</v>
      </c>
      <c r="K252" s="38">
        <v>2.84</v>
      </c>
      <c r="L252" s="38">
        <v>9.76</v>
      </c>
      <c r="M252" s="87">
        <v>159.57</v>
      </c>
      <c r="N252" s="105">
        <v>8.9600000000000009</v>
      </c>
    </row>
    <row r="253" spans="1:14" ht="13.5" thickBot="1">
      <c r="A253" s="36" t="s">
        <v>52</v>
      </c>
      <c r="B253" s="39" t="s">
        <v>53</v>
      </c>
      <c r="C253" s="38">
        <v>120</v>
      </c>
      <c r="D253" s="38">
        <v>2.6</v>
      </c>
      <c r="E253" s="38">
        <v>4.43</v>
      </c>
      <c r="F253" s="38">
        <v>9</v>
      </c>
      <c r="G253" s="87">
        <v>67.3</v>
      </c>
      <c r="H253" s="105"/>
      <c r="I253" s="38">
        <v>160</v>
      </c>
      <c r="J253" s="38">
        <v>40.98</v>
      </c>
      <c r="K253" s="38">
        <v>5.86</v>
      </c>
      <c r="L253" s="38">
        <v>221.46</v>
      </c>
      <c r="M253" s="87">
        <v>80.2</v>
      </c>
      <c r="N253" s="105"/>
    </row>
    <row r="254" spans="1:14" ht="13.5" thickBot="1">
      <c r="A254" s="34" t="s">
        <v>12</v>
      </c>
      <c r="B254" s="52" t="s">
        <v>11</v>
      </c>
      <c r="C254" s="31">
        <v>60</v>
      </c>
      <c r="D254" s="31">
        <v>12.85</v>
      </c>
      <c r="E254" s="31">
        <v>10.34</v>
      </c>
      <c r="F254" s="31">
        <v>3.3</v>
      </c>
      <c r="G254" s="86">
        <v>157.49</v>
      </c>
      <c r="H254" s="105">
        <v>0.05</v>
      </c>
      <c r="I254" s="31">
        <v>80</v>
      </c>
      <c r="J254" s="31">
        <v>34.92</v>
      </c>
      <c r="K254" s="31">
        <v>24.56</v>
      </c>
      <c r="L254" s="31">
        <v>39.520000000000003</v>
      </c>
      <c r="M254" s="86">
        <v>368.66</v>
      </c>
      <c r="N254" s="105">
        <v>0.05</v>
      </c>
    </row>
    <row r="255" spans="1:14" ht="13.5" thickBot="1">
      <c r="A255" s="36" t="s">
        <v>13</v>
      </c>
      <c r="B255" s="39" t="s">
        <v>8</v>
      </c>
      <c r="C255" s="38">
        <v>40</v>
      </c>
      <c r="D255" s="38">
        <v>1.44</v>
      </c>
      <c r="E255" s="38">
        <v>0.36</v>
      </c>
      <c r="F255" s="38">
        <v>12.48</v>
      </c>
      <c r="G255" s="87">
        <v>59.4</v>
      </c>
      <c r="H255" s="105"/>
      <c r="I255" s="38">
        <v>40</v>
      </c>
      <c r="J255" s="38">
        <v>1.44</v>
      </c>
      <c r="K255" s="38">
        <v>0.36</v>
      </c>
      <c r="L255" s="38">
        <v>12.48</v>
      </c>
      <c r="M255" s="87">
        <v>59.4</v>
      </c>
      <c r="N255" s="105"/>
    </row>
    <row r="256" spans="1:14" ht="13.5" thickBot="1">
      <c r="A256" s="36" t="s">
        <v>15</v>
      </c>
      <c r="B256" s="39" t="s">
        <v>75</v>
      </c>
      <c r="C256" s="38">
        <v>200</v>
      </c>
      <c r="D256" s="38">
        <v>0</v>
      </c>
      <c r="E256" s="38">
        <v>0</v>
      </c>
      <c r="F256" s="38">
        <v>26.74</v>
      </c>
      <c r="G256" s="87">
        <v>103.2</v>
      </c>
      <c r="H256" s="38">
        <v>0.06</v>
      </c>
      <c r="I256" s="38">
        <v>200</v>
      </c>
      <c r="J256" s="38">
        <v>0</v>
      </c>
      <c r="K256" s="38">
        <v>0</v>
      </c>
      <c r="L256" s="38">
        <v>26.74</v>
      </c>
      <c r="M256" s="87">
        <v>103.2</v>
      </c>
      <c r="N256" s="38">
        <v>0.06</v>
      </c>
    </row>
    <row r="257" spans="1:14" ht="13.5" thickBot="1">
      <c r="A257" s="36"/>
      <c r="B257" s="39"/>
      <c r="C257" s="38"/>
      <c r="D257" s="38"/>
      <c r="E257" s="38"/>
      <c r="F257" s="38"/>
      <c r="G257" s="87"/>
      <c r="H257" s="38"/>
      <c r="I257" s="38"/>
      <c r="J257" s="38"/>
      <c r="K257" s="38"/>
      <c r="L257" s="38"/>
      <c r="M257" s="87"/>
      <c r="N257" s="38"/>
    </row>
    <row r="258" spans="1:14" ht="13.5" thickBot="1">
      <c r="A258" s="36"/>
      <c r="B258" s="48" t="s">
        <v>9</v>
      </c>
      <c r="C258" s="43">
        <f t="shared" ref="C258:N258" si="14">C251+C252+C253+C254+C255+C256</f>
        <v>640</v>
      </c>
      <c r="D258" s="43">
        <f t="shared" si="14"/>
        <v>27.02</v>
      </c>
      <c r="E258" s="43">
        <f t="shared" si="14"/>
        <v>20.689999999999998</v>
      </c>
      <c r="F258" s="43">
        <f t="shared" si="14"/>
        <v>61.83</v>
      </c>
      <c r="G258" s="13">
        <f t="shared" si="14"/>
        <v>544.99</v>
      </c>
      <c r="H258" s="43">
        <f t="shared" si="14"/>
        <v>10.930000000000001</v>
      </c>
      <c r="I258" s="43">
        <f t="shared" si="14"/>
        <v>740</v>
      </c>
      <c r="J258" s="43">
        <f t="shared" si="14"/>
        <v>83</v>
      </c>
      <c r="K258" s="43">
        <f t="shared" si="14"/>
        <v>37.32</v>
      </c>
      <c r="L258" s="43">
        <f t="shared" si="14"/>
        <v>315.02000000000004</v>
      </c>
      <c r="M258" s="13">
        <f t="shared" si="14"/>
        <v>827.91</v>
      </c>
      <c r="N258" s="43">
        <f t="shared" si="14"/>
        <v>15.220000000000002</v>
      </c>
    </row>
    <row r="259" spans="1:14" ht="13.5" thickBot="1">
      <c r="A259" s="36"/>
      <c r="B259" s="48"/>
      <c r="C259" s="43"/>
      <c r="D259" s="43"/>
      <c r="E259" s="43"/>
      <c r="F259" s="43"/>
      <c r="G259" s="13"/>
      <c r="H259" s="108"/>
      <c r="I259" s="43"/>
      <c r="J259" s="43"/>
      <c r="K259" s="43"/>
      <c r="L259" s="43"/>
      <c r="M259" s="13"/>
      <c r="N259" s="108"/>
    </row>
    <row r="260" spans="1:14" ht="13.5" thickBot="1">
      <c r="A260" s="36"/>
      <c r="B260" s="43" t="s">
        <v>81</v>
      </c>
      <c r="C260" s="43"/>
      <c r="D260" s="43"/>
      <c r="E260" s="43"/>
      <c r="F260" s="43"/>
      <c r="G260" s="13"/>
      <c r="H260" s="118"/>
      <c r="I260" s="43"/>
      <c r="J260" s="43"/>
      <c r="K260" s="43"/>
      <c r="L260" s="43"/>
      <c r="M260" s="13"/>
      <c r="N260" s="118"/>
    </row>
    <row r="261" spans="1:14" ht="13.5" thickBot="1">
      <c r="A261" s="36" t="s">
        <v>88</v>
      </c>
      <c r="B261" s="39" t="s">
        <v>87</v>
      </c>
      <c r="C261" s="38">
        <v>70</v>
      </c>
      <c r="D261" s="38">
        <v>14.23</v>
      </c>
      <c r="E261" s="38">
        <v>10.37</v>
      </c>
      <c r="F261" s="38">
        <v>33.92</v>
      </c>
      <c r="G261" s="87">
        <v>286.67</v>
      </c>
      <c r="H261" s="105">
        <v>0.06</v>
      </c>
      <c r="I261" s="38">
        <v>90</v>
      </c>
      <c r="J261" s="38">
        <v>18.29</v>
      </c>
      <c r="K261" s="38">
        <v>13.33</v>
      </c>
      <c r="L261" s="38">
        <v>43.61</v>
      </c>
      <c r="M261" s="87">
        <v>368.57</v>
      </c>
      <c r="N261" s="105">
        <v>0.11</v>
      </c>
    </row>
    <row r="262" spans="1:14" ht="13.5" thickBot="1">
      <c r="A262" s="61" t="s">
        <v>26</v>
      </c>
      <c r="B262" s="39" t="s">
        <v>27</v>
      </c>
      <c r="C262" s="41">
        <v>200</v>
      </c>
      <c r="D262" s="31">
        <v>7.0000000000000007E-2</v>
      </c>
      <c r="E262" s="31">
        <v>0.02</v>
      </c>
      <c r="F262" s="31">
        <v>10.51</v>
      </c>
      <c r="G262" s="86">
        <v>42.1</v>
      </c>
      <c r="H262" s="38"/>
      <c r="I262" s="41">
        <v>200</v>
      </c>
      <c r="J262" s="31">
        <v>7.0000000000000007E-2</v>
      </c>
      <c r="K262" s="31">
        <v>0.02</v>
      </c>
      <c r="L262" s="31">
        <v>10.51</v>
      </c>
      <c r="M262" s="86">
        <v>42.1</v>
      </c>
      <c r="N262" s="38"/>
    </row>
    <row r="263" spans="1:14" ht="13.5" thickBot="1">
      <c r="A263" s="61"/>
      <c r="B263" s="39"/>
      <c r="C263" s="41"/>
      <c r="D263" s="31"/>
      <c r="E263" s="31"/>
      <c r="F263" s="31"/>
      <c r="G263" s="86"/>
      <c r="H263" s="109"/>
      <c r="I263" s="41"/>
      <c r="J263" s="31"/>
      <c r="K263" s="31"/>
      <c r="L263" s="31"/>
      <c r="M263" s="86"/>
      <c r="N263" s="109"/>
    </row>
    <row r="264" spans="1:14" ht="13.5" thickBot="1">
      <c r="A264" s="47"/>
      <c r="B264" s="48" t="s">
        <v>9</v>
      </c>
      <c r="C264" s="43">
        <f t="shared" ref="C264:N264" si="15">C261+C262</f>
        <v>270</v>
      </c>
      <c r="D264" s="43">
        <f t="shared" si="15"/>
        <v>14.3</v>
      </c>
      <c r="E264" s="43">
        <f t="shared" si="15"/>
        <v>10.389999999999999</v>
      </c>
      <c r="F264" s="43">
        <f t="shared" si="15"/>
        <v>44.43</v>
      </c>
      <c r="G264" s="13">
        <f t="shared" si="15"/>
        <v>328.77000000000004</v>
      </c>
      <c r="H264" s="105">
        <f t="shared" si="15"/>
        <v>0.06</v>
      </c>
      <c r="I264" s="43">
        <f t="shared" si="15"/>
        <v>290</v>
      </c>
      <c r="J264" s="43">
        <f t="shared" si="15"/>
        <v>18.36</v>
      </c>
      <c r="K264" s="43">
        <f t="shared" si="15"/>
        <v>13.35</v>
      </c>
      <c r="L264" s="43">
        <f t="shared" si="15"/>
        <v>54.12</v>
      </c>
      <c r="M264" s="13">
        <f t="shared" si="15"/>
        <v>410.67</v>
      </c>
      <c r="N264" s="105">
        <f t="shared" si="15"/>
        <v>0.11</v>
      </c>
    </row>
    <row r="265" spans="1:14" ht="13.5" thickBot="1">
      <c r="A265" s="47"/>
      <c r="B265" s="48"/>
      <c r="C265" s="43"/>
      <c r="D265" s="43"/>
      <c r="E265" s="43"/>
      <c r="F265" s="43"/>
      <c r="G265" s="13"/>
      <c r="H265" s="119"/>
      <c r="I265" s="43"/>
      <c r="J265" s="43"/>
      <c r="K265" s="43"/>
      <c r="L265" s="43"/>
      <c r="M265" s="13"/>
      <c r="N265" s="119"/>
    </row>
    <row r="266" spans="1:14" ht="13.5" thickBot="1">
      <c r="A266" s="47"/>
      <c r="B266" s="48" t="s">
        <v>10</v>
      </c>
      <c r="C266" s="65">
        <f t="shared" ref="C266:N266" si="16">C243+C248+C258+C264</f>
        <v>1395</v>
      </c>
      <c r="D266" s="43">
        <f t="shared" si="16"/>
        <v>49.44</v>
      </c>
      <c r="E266" s="43">
        <f t="shared" si="16"/>
        <v>40.489999999999995</v>
      </c>
      <c r="F266" s="43">
        <f t="shared" si="16"/>
        <v>154.72</v>
      </c>
      <c r="G266" s="13">
        <f t="shared" si="16"/>
        <v>1132.79</v>
      </c>
      <c r="H266" s="107">
        <f t="shared" si="16"/>
        <v>14.410000000000002</v>
      </c>
      <c r="I266" s="65">
        <f t="shared" si="16"/>
        <v>1580</v>
      </c>
      <c r="J266" s="43">
        <f t="shared" si="16"/>
        <v>115.51</v>
      </c>
      <c r="K266" s="43">
        <f t="shared" si="16"/>
        <v>67.47</v>
      </c>
      <c r="L266" s="43">
        <f t="shared" si="16"/>
        <v>435.34000000000003</v>
      </c>
      <c r="M266" s="13">
        <f t="shared" si="16"/>
        <v>1708.9</v>
      </c>
      <c r="N266" s="107">
        <f t="shared" si="16"/>
        <v>18.678000000000001</v>
      </c>
    </row>
    <row r="268" spans="1:14" ht="15.75">
      <c r="A268" s="4"/>
      <c r="C268" s="6"/>
    </row>
    <row r="270" spans="1:14">
      <c r="A270" s="7"/>
    </row>
    <row r="272" spans="1:14">
      <c r="A272" s="7"/>
    </row>
    <row r="274" spans="1:14">
      <c r="A274" s="7"/>
    </row>
    <row r="276" spans="1:14">
      <c r="A276" s="7"/>
    </row>
    <row r="277" spans="1:14">
      <c r="B277" s="8"/>
    </row>
    <row r="278" spans="1:14">
      <c r="B278" s="8"/>
    </row>
    <row r="279" spans="1:14" ht="15.75">
      <c r="A279" s="9"/>
      <c r="B279" s="8"/>
      <c r="E279" s="1" t="s">
        <v>63</v>
      </c>
      <c r="F279" s="2"/>
      <c r="G279" s="2"/>
    </row>
    <row r="280" spans="1:14" ht="13.5" thickBot="1">
      <c r="B280" s="8"/>
      <c r="C280" s="8"/>
      <c r="G280" s="10"/>
    </row>
    <row r="281" spans="1:14" ht="13.5" thickBot="1">
      <c r="A281" s="66"/>
      <c r="B281" s="66"/>
      <c r="C281" s="13"/>
      <c r="D281" s="14"/>
      <c r="E281" s="15"/>
      <c r="F281" s="15"/>
      <c r="G281" s="16" t="s">
        <v>123</v>
      </c>
      <c r="H281" s="17"/>
      <c r="I281" s="18"/>
      <c r="J281" s="19"/>
      <c r="K281" s="19"/>
      <c r="L281" s="19"/>
      <c r="M281" s="16" t="s">
        <v>124</v>
      </c>
      <c r="N281" s="17"/>
    </row>
    <row r="282" spans="1:14" ht="39" thickBot="1">
      <c r="A282" s="20" t="s">
        <v>0</v>
      </c>
      <c r="B282" s="114" t="s">
        <v>1</v>
      </c>
      <c r="C282" s="20" t="s">
        <v>2</v>
      </c>
      <c r="D282" s="83" t="s">
        <v>3</v>
      </c>
      <c r="E282" s="84"/>
      <c r="F282" s="85"/>
      <c r="G282" s="20" t="s">
        <v>4</v>
      </c>
      <c r="H282" s="115" t="s">
        <v>79</v>
      </c>
      <c r="I282" s="116" t="s">
        <v>2</v>
      </c>
      <c r="J282" s="100" t="s">
        <v>3</v>
      </c>
      <c r="K282" s="98"/>
      <c r="L282" s="101"/>
      <c r="M282" s="117" t="s">
        <v>4</v>
      </c>
      <c r="N282" s="38" t="s">
        <v>79</v>
      </c>
    </row>
    <row r="283" spans="1:14" ht="13.5" thickBot="1">
      <c r="A283" s="28"/>
      <c r="B283" s="29" t="s">
        <v>126</v>
      </c>
      <c r="C283" s="30"/>
      <c r="D283" s="24" t="s">
        <v>5</v>
      </c>
      <c r="E283" s="25" t="s">
        <v>6</v>
      </c>
      <c r="F283" s="24" t="s">
        <v>7</v>
      </c>
      <c r="G283" s="26"/>
      <c r="H283" s="64"/>
      <c r="I283" s="30"/>
      <c r="J283" s="31" t="s">
        <v>5</v>
      </c>
      <c r="K283" s="32" t="s">
        <v>6</v>
      </c>
      <c r="L283" s="31" t="s">
        <v>7</v>
      </c>
      <c r="M283" s="26"/>
      <c r="N283" s="64"/>
    </row>
    <row r="284" spans="1:14" ht="13.5" thickBot="1">
      <c r="A284" s="34" t="s">
        <v>17</v>
      </c>
      <c r="B284" s="35" t="s">
        <v>28</v>
      </c>
      <c r="C284" s="31">
        <v>150</v>
      </c>
      <c r="D284" s="31">
        <v>6.9</v>
      </c>
      <c r="E284" s="31">
        <v>6.9</v>
      </c>
      <c r="F284" s="31">
        <v>33.4</v>
      </c>
      <c r="G284" s="86">
        <v>223.5</v>
      </c>
      <c r="H284" s="105"/>
      <c r="I284" s="31">
        <v>200</v>
      </c>
      <c r="J284" s="31">
        <v>7.29</v>
      </c>
      <c r="K284" s="31">
        <v>39.6</v>
      </c>
      <c r="L284" s="31">
        <v>26.83</v>
      </c>
      <c r="M284" s="86">
        <v>230.38</v>
      </c>
      <c r="N284" s="38"/>
    </row>
    <row r="285" spans="1:14" ht="13.5" thickBot="1">
      <c r="A285" s="36" t="s">
        <v>49</v>
      </c>
      <c r="B285" s="37" t="s">
        <v>67</v>
      </c>
      <c r="C285" s="38" t="s">
        <v>68</v>
      </c>
      <c r="D285" s="38">
        <v>3.13</v>
      </c>
      <c r="E285" s="38">
        <v>4.33</v>
      </c>
      <c r="F285" s="38">
        <v>20.149999999999999</v>
      </c>
      <c r="G285" s="87">
        <v>108.43</v>
      </c>
      <c r="H285" s="105"/>
      <c r="I285" s="38" t="s">
        <v>68</v>
      </c>
      <c r="J285" s="38">
        <v>3.13</v>
      </c>
      <c r="K285" s="38">
        <v>4.33</v>
      </c>
      <c r="L285" s="38">
        <v>20.149999999999999</v>
      </c>
      <c r="M285" s="87">
        <v>108.43</v>
      </c>
      <c r="N285" s="38"/>
    </row>
    <row r="286" spans="1:14" ht="13.5" thickBot="1">
      <c r="A286" s="34" t="s">
        <v>26</v>
      </c>
      <c r="B286" s="40" t="s">
        <v>27</v>
      </c>
      <c r="C286" s="41">
        <v>200</v>
      </c>
      <c r="D286" s="31">
        <v>7.0000000000000007E-2</v>
      </c>
      <c r="E286" s="31">
        <v>0.02</v>
      </c>
      <c r="F286" s="31">
        <v>10.51</v>
      </c>
      <c r="G286" s="86">
        <v>42.1</v>
      </c>
      <c r="H286" s="38"/>
      <c r="I286" s="41">
        <v>200</v>
      </c>
      <c r="J286" s="31">
        <v>7.0000000000000007E-2</v>
      </c>
      <c r="K286" s="31">
        <v>0.02</v>
      </c>
      <c r="L286" s="31">
        <v>10.51</v>
      </c>
      <c r="M286" s="86">
        <v>42.1</v>
      </c>
      <c r="N286" s="38"/>
    </row>
    <row r="287" spans="1:14" ht="13.5" thickBot="1">
      <c r="A287" s="34"/>
      <c r="B287" s="40"/>
      <c r="C287" s="41"/>
      <c r="D287" s="31"/>
      <c r="E287" s="31"/>
      <c r="F287" s="31"/>
      <c r="G287" s="86"/>
      <c r="H287" s="109"/>
      <c r="I287" s="41"/>
      <c r="J287" s="31"/>
      <c r="K287" s="31"/>
      <c r="L287" s="31"/>
      <c r="M287" s="86"/>
      <c r="N287" s="109"/>
    </row>
    <row r="288" spans="1:14" ht="13.5" thickBot="1">
      <c r="A288" s="36"/>
      <c r="B288" s="42" t="s">
        <v>72</v>
      </c>
      <c r="C288" s="43">
        <v>345</v>
      </c>
      <c r="D288" s="43">
        <f>D284+D285+D286</f>
        <v>10.100000000000001</v>
      </c>
      <c r="E288" s="43">
        <f>E284+E285+E286</f>
        <v>11.25</v>
      </c>
      <c r="F288" s="43">
        <f>F284+F285+F286</f>
        <v>64.06</v>
      </c>
      <c r="G288" s="13">
        <f>G284+G285+G286</f>
        <v>374.03000000000003</v>
      </c>
      <c r="H288" s="105"/>
      <c r="I288" s="43">
        <v>345</v>
      </c>
      <c r="J288" s="43">
        <f>J284+J285+J286</f>
        <v>10.49</v>
      </c>
      <c r="K288" s="43">
        <f>K284+K285+K286</f>
        <v>43.95</v>
      </c>
      <c r="L288" s="43">
        <f>L284+L285+L286</f>
        <v>57.489999999999995</v>
      </c>
      <c r="M288" s="13">
        <f>M284+M285+M286</f>
        <v>380.91</v>
      </c>
      <c r="N288" s="105"/>
    </row>
    <row r="289" spans="1:14" ht="13.5" thickBot="1">
      <c r="A289" s="36"/>
      <c r="B289" s="42"/>
      <c r="C289" s="43"/>
      <c r="D289" s="43"/>
      <c r="E289" s="43"/>
      <c r="F289" s="43"/>
      <c r="G289" s="13"/>
      <c r="H289" s="105"/>
      <c r="I289" s="43"/>
      <c r="J289" s="43"/>
      <c r="K289" s="43"/>
      <c r="L289" s="43"/>
      <c r="M289" s="13"/>
      <c r="N289" s="105"/>
    </row>
    <row r="290" spans="1:14" ht="13.5" thickBot="1">
      <c r="A290" s="36"/>
      <c r="B290" s="43" t="s">
        <v>69</v>
      </c>
      <c r="C290" s="38"/>
      <c r="D290" s="38"/>
      <c r="E290" s="38"/>
      <c r="F290" s="38"/>
      <c r="G290" s="87"/>
      <c r="H290" s="105"/>
      <c r="I290" s="38"/>
      <c r="J290" s="38"/>
      <c r="K290" s="38"/>
      <c r="L290" s="38"/>
      <c r="M290" s="87"/>
      <c r="N290" s="105"/>
    </row>
    <row r="291" spans="1:14" ht="13.5" thickBot="1">
      <c r="A291" s="36" t="s">
        <v>127</v>
      </c>
      <c r="B291" s="37" t="s">
        <v>128</v>
      </c>
      <c r="C291" s="38">
        <v>200</v>
      </c>
      <c r="D291" s="38">
        <v>6</v>
      </c>
      <c r="E291" s="38">
        <v>0.1</v>
      </c>
      <c r="F291" s="38">
        <v>85.98</v>
      </c>
      <c r="G291" s="87">
        <v>97.4</v>
      </c>
      <c r="H291" s="43">
        <v>0.08</v>
      </c>
      <c r="I291" s="38">
        <v>200</v>
      </c>
      <c r="J291" s="38">
        <v>6</v>
      </c>
      <c r="K291" s="38">
        <v>0.1</v>
      </c>
      <c r="L291" s="38">
        <v>85.98</v>
      </c>
      <c r="M291" s="87">
        <v>97.4</v>
      </c>
      <c r="N291" s="43">
        <v>0.08</v>
      </c>
    </row>
    <row r="292" spans="1:14" ht="13.5" thickBot="1">
      <c r="A292" s="44"/>
      <c r="B292" s="45"/>
      <c r="C292" s="46"/>
      <c r="D292" s="46"/>
      <c r="E292" s="46"/>
      <c r="F292" s="46"/>
      <c r="G292" s="88"/>
      <c r="H292" s="106"/>
      <c r="I292" s="46"/>
      <c r="J292" s="46"/>
      <c r="K292" s="46"/>
      <c r="L292" s="46"/>
      <c r="M292" s="88"/>
      <c r="N292" s="106"/>
    </row>
    <row r="293" spans="1:14" ht="13.5" thickBot="1">
      <c r="A293" s="44"/>
      <c r="B293" s="42" t="s">
        <v>9</v>
      </c>
      <c r="C293" s="43">
        <f>C291+C292</f>
        <v>200</v>
      </c>
      <c r="D293" s="43">
        <f>D291+D292</f>
        <v>6</v>
      </c>
      <c r="E293" s="43"/>
      <c r="F293" s="43">
        <f>F291+F292</f>
        <v>85.98</v>
      </c>
      <c r="G293" s="13">
        <f>G291+G292</f>
        <v>97.4</v>
      </c>
      <c r="H293" s="106">
        <v>3.34</v>
      </c>
      <c r="I293" s="43">
        <f>I291+I292</f>
        <v>200</v>
      </c>
      <c r="J293" s="43">
        <f>J291+J292</f>
        <v>6</v>
      </c>
      <c r="K293" s="43"/>
      <c r="L293" s="43">
        <f>L291+L292</f>
        <v>85.98</v>
      </c>
      <c r="M293" s="13">
        <f>M291+M292</f>
        <v>97.4</v>
      </c>
      <c r="N293" s="106">
        <v>3.34</v>
      </c>
    </row>
    <row r="294" spans="1:14" ht="13.5" thickBot="1">
      <c r="A294" s="44"/>
      <c r="B294" s="102"/>
      <c r="C294" s="14"/>
      <c r="D294" s="14"/>
      <c r="E294" s="14"/>
      <c r="F294" s="14"/>
      <c r="G294" s="14"/>
      <c r="H294" s="106"/>
      <c r="I294" s="14"/>
      <c r="J294" s="14"/>
      <c r="K294" s="14"/>
      <c r="L294" s="14"/>
      <c r="M294" s="14"/>
      <c r="N294" s="106"/>
    </row>
    <row r="295" spans="1:14" ht="13.5" thickBot="1">
      <c r="A295" s="44"/>
      <c r="B295" s="49" t="s">
        <v>25</v>
      </c>
      <c r="C295" s="50"/>
      <c r="D295" s="89"/>
      <c r="E295" s="89"/>
      <c r="F295" s="89"/>
      <c r="G295" s="89"/>
      <c r="H295" s="105"/>
      <c r="I295" s="89"/>
      <c r="J295" s="89"/>
      <c r="K295" s="89"/>
      <c r="L295" s="89"/>
      <c r="M295" s="89"/>
      <c r="N295" s="105"/>
    </row>
    <row r="296" spans="1:14" ht="13.5" thickBot="1">
      <c r="A296" s="34" t="s">
        <v>135</v>
      </c>
      <c r="B296" s="51" t="s">
        <v>136</v>
      </c>
      <c r="C296" s="31">
        <v>40</v>
      </c>
      <c r="D296" s="31">
        <v>0.45</v>
      </c>
      <c r="E296" s="31">
        <v>1.3</v>
      </c>
      <c r="F296" s="31">
        <v>2.5099999999999998</v>
      </c>
      <c r="G296" s="86">
        <v>24.16</v>
      </c>
      <c r="H296" s="38">
        <v>6.84</v>
      </c>
      <c r="I296" s="31">
        <v>60</v>
      </c>
      <c r="J296" s="31">
        <v>0.68</v>
      </c>
      <c r="K296" s="31">
        <v>1.95</v>
      </c>
      <c r="L296" s="31">
        <v>3.76</v>
      </c>
      <c r="M296" s="86">
        <v>36.24</v>
      </c>
      <c r="N296" s="38">
        <v>10.26</v>
      </c>
    </row>
    <row r="297" spans="1:14" ht="13.5" thickBot="1">
      <c r="A297" s="36" t="s">
        <v>94</v>
      </c>
      <c r="B297" s="39" t="s">
        <v>95</v>
      </c>
      <c r="C297" s="38">
        <v>180</v>
      </c>
      <c r="D297" s="38">
        <v>1.43</v>
      </c>
      <c r="E297" s="38">
        <v>3.68</v>
      </c>
      <c r="F297" s="38">
        <v>12.18</v>
      </c>
      <c r="G297" s="87">
        <v>87.66</v>
      </c>
      <c r="H297" s="106">
        <v>5.4</v>
      </c>
      <c r="I297" s="38">
        <v>200</v>
      </c>
      <c r="J297" s="38">
        <v>4.0199999999999996</v>
      </c>
      <c r="K297" s="38">
        <v>9.0399999999999991</v>
      </c>
      <c r="L297" s="38">
        <v>25.89</v>
      </c>
      <c r="M297" s="87">
        <v>119.68</v>
      </c>
      <c r="N297" s="106">
        <v>12.86</v>
      </c>
    </row>
    <row r="298" spans="1:14" ht="13.5" thickBot="1">
      <c r="A298" s="34" t="s">
        <v>96</v>
      </c>
      <c r="B298" s="52" t="s">
        <v>97</v>
      </c>
      <c r="C298" s="31">
        <v>60</v>
      </c>
      <c r="D298" s="31">
        <v>16.27</v>
      </c>
      <c r="E298" s="31">
        <v>4.67</v>
      </c>
      <c r="F298" s="31">
        <v>3.88</v>
      </c>
      <c r="G298" s="86">
        <v>123.95</v>
      </c>
      <c r="H298" s="106">
        <v>0.02</v>
      </c>
      <c r="I298" s="31">
        <v>80</v>
      </c>
      <c r="J298" s="31">
        <v>21.7</v>
      </c>
      <c r="K298" s="31">
        <v>6.23</v>
      </c>
      <c r="L298" s="31">
        <v>5.17</v>
      </c>
      <c r="M298" s="86">
        <v>165.27</v>
      </c>
      <c r="N298" s="106">
        <v>0.02</v>
      </c>
    </row>
    <row r="299" spans="1:14" ht="13.5" thickBot="1">
      <c r="A299" s="36" t="s">
        <v>38</v>
      </c>
      <c r="B299" s="39" t="s">
        <v>39</v>
      </c>
      <c r="C299" s="38">
        <v>120</v>
      </c>
      <c r="D299" s="38">
        <v>2.95</v>
      </c>
      <c r="E299" s="38">
        <v>4.8899999999999997</v>
      </c>
      <c r="F299" s="38">
        <v>27.04</v>
      </c>
      <c r="G299" s="87">
        <v>163.66</v>
      </c>
      <c r="H299" s="105"/>
      <c r="I299" s="38">
        <v>160</v>
      </c>
      <c r="J299" s="38">
        <v>3.93</v>
      </c>
      <c r="K299" s="38">
        <v>6.52</v>
      </c>
      <c r="L299" s="38">
        <v>36.049999999999997</v>
      </c>
      <c r="M299" s="87">
        <v>218.21</v>
      </c>
      <c r="N299" s="105"/>
    </row>
    <row r="300" spans="1:14" ht="13.5" thickBot="1">
      <c r="A300" s="36" t="s">
        <v>13</v>
      </c>
      <c r="B300" s="39" t="s">
        <v>8</v>
      </c>
      <c r="C300" s="38">
        <v>40</v>
      </c>
      <c r="D300" s="38">
        <v>1.44</v>
      </c>
      <c r="E300" s="38">
        <v>0.36</v>
      </c>
      <c r="F300" s="38">
        <v>12.48</v>
      </c>
      <c r="G300" s="87">
        <v>59.4</v>
      </c>
      <c r="H300" s="105"/>
      <c r="I300" s="38">
        <v>40</v>
      </c>
      <c r="J300" s="38">
        <v>1.44</v>
      </c>
      <c r="K300" s="38">
        <v>0.36</v>
      </c>
      <c r="L300" s="38">
        <v>12.48</v>
      </c>
      <c r="M300" s="87">
        <v>59.4</v>
      </c>
      <c r="N300" s="105"/>
    </row>
    <row r="301" spans="1:14" ht="13.5" thickBot="1">
      <c r="A301" s="36" t="s">
        <v>15</v>
      </c>
      <c r="B301" s="39" t="s">
        <v>14</v>
      </c>
      <c r="C301" s="38">
        <v>200</v>
      </c>
      <c r="D301" s="38">
        <v>14.97</v>
      </c>
      <c r="E301" s="38">
        <v>0</v>
      </c>
      <c r="F301" s="38">
        <v>0</v>
      </c>
      <c r="G301" s="87">
        <v>59.85</v>
      </c>
      <c r="H301" s="105"/>
      <c r="I301" s="38">
        <v>200</v>
      </c>
      <c r="J301" s="38">
        <v>14.97</v>
      </c>
      <c r="K301" s="38">
        <v>0</v>
      </c>
      <c r="L301" s="38">
        <v>0</v>
      </c>
      <c r="M301" s="87">
        <v>59.85</v>
      </c>
      <c r="N301" s="105"/>
    </row>
    <row r="302" spans="1:14" ht="13.5" thickBot="1">
      <c r="A302" s="36"/>
      <c r="B302" s="39"/>
      <c r="C302" s="38"/>
      <c r="D302" s="38"/>
      <c r="E302" s="38"/>
      <c r="F302" s="38"/>
      <c r="G302" s="87"/>
      <c r="H302" s="105"/>
      <c r="I302" s="38"/>
      <c r="J302" s="38"/>
      <c r="K302" s="38"/>
      <c r="L302" s="38"/>
      <c r="M302" s="87"/>
      <c r="N302" s="105"/>
    </row>
    <row r="303" spans="1:14" ht="13.5" thickBot="1">
      <c r="A303" s="36"/>
      <c r="B303" s="48" t="s">
        <v>72</v>
      </c>
      <c r="C303" s="43">
        <f t="shared" ref="C303:N303" si="17">C296+C297+C298+C299+C300+C301</f>
        <v>640</v>
      </c>
      <c r="D303" s="43">
        <f t="shared" si="17"/>
        <v>37.51</v>
      </c>
      <c r="E303" s="43">
        <f t="shared" si="17"/>
        <v>14.899999999999999</v>
      </c>
      <c r="F303" s="43">
        <f t="shared" si="17"/>
        <v>58.09</v>
      </c>
      <c r="G303" s="13">
        <f t="shared" si="17"/>
        <v>518.67999999999995</v>
      </c>
      <c r="H303" s="106">
        <f t="shared" si="17"/>
        <v>12.26</v>
      </c>
      <c r="I303" s="43">
        <f t="shared" si="17"/>
        <v>740</v>
      </c>
      <c r="J303" s="43">
        <f t="shared" si="17"/>
        <v>46.74</v>
      </c>
      <c r="K303" s="43">
        <f t="shared" si="17"/>
        <v>24.099999999999998</v>
      </c>
      <c r="L303" s="43">
        <f t="shared" si="17"/>
        <v>83.350000000000009</v>
      </c>
      <c r="M303" s="13">
        <f t="shared" si="17"/>
        <v>658.65000000000009</v>
      </c>
      <c r="N303" s="106">
        <f t="shared" si="17"/>
        <v>23.139999999999997</v>
      </c>
    </row>
    <row r="304" spans="1:14" ht="13.5" thickBot="1">
      <c r="A304" s="36"/>
      <c r="B304" s="48"/>
      <c r="C304" s="43"/>
      <c r="D304" s="43"/>
      <c r="E304" s="43"/>
      <c r="F304" s="43"/>
      <c r="G304" s="13"/>
      <c r="H304" s="106"/>
      <c r="I304" s="43"/>
      <c r="J304" s="43"/>
      <c r="K304" s="43"/>
      <c r="L304" s="43"/>
      <c r="M304" s="13"/>
      <c r="N304" s="106"/>
    </row>
    <row r="305" spans="1:14" ht="13.5" thickBot="1">
      <c r="A305" s="36"/>
      <c r="B305" s="43" t="s">
        <v>81</v>
      </c>
      <c r="C305" s="38"/>
      <c r="D305" s="38"/>
      <c r="E305" s="38"/>
      <c r="F305" s="38"/>
      <c r="G305" s="87"/>
      <c r="H305" s="105"/>
      <c r="I305" s="38"/>
      <c r="J305" s="38"/>
      <c r="K305" s="38"/>
      <c r="L305" s="38"/>
      <c r="M305" s="87"/>
      <c r="N305" s="105"/>
    </row>
    <row r="306" spans="1:14" ht="13.5" thickBot="1">
      <c r="A306" s="36" t="s">
        <v>119</v>
      </c>
      <c r="B306" s="39" t="s">
        <v>120</v>
      </c>
      <c r="C306" s="38">
        <v>120</v>
      </c>
      <c r="D306" s="38">
        <v>5.3</v>
      </c>
      <c r="E306" s="38">
        <v>3.2</v>
      </c>
      <c r="F306" s="38">
        <v>12</v>
      </c>
      <c r="G306" s="87">
        <v>105</v>
      </c>
      <c r="H306" s="105">
        <v>0.06</v>
      </c>
      <c r="I306" s="38">
        <v>95</v>
      </c>
      <c r="J306" s="38">
        <v>5.88</v>
      </c>
      <c r="K306" s="38">
        <v>3.05</v>
      </c>
      <c r="L306" s="38">
        <v>52.55</v>
      </c>
      <c r="M306" s="87">
        <v>261.25</v>
      </c>
      <c r="N306" s="105">
        <v>0.06</v>
      </c>
    </row>
    <row r="307" spans="1:14" ht="13.5" thickBot="1">
      <c r="A307" s="61" t="s">
        <v>26</v>
      </c>
      <c r="B307" s="39" t="s">
        <v>27</v>
      </c>
      <c r="C307" s="41">
        <v>200</v>
      </c>
      <c r="D307" s="31">
        <v>7.0000000000000007E-2</v>
      </c>
      <c r="E307" s="31">
        <v>0.02</v>
      </c>
      <c r="F307" s="31">
        <v>10.51</v>
      </c>
      <c r="G307" s="86">
        <v>42.1</v>
      </c>
      <c r="H307" s="38"/>
      <c r="I307" s="41">
        <v>200</v>
      </c>
      <c r="J307" s="31">
        <v>7.0000000000000007E-2</v>
      </c>
      <c r="K307" s="31">
        <v>0.02</v>
      </c>
      <c r="L307" s="31">
        <v>10.51</v>
      </c>
      <c r="M307" s="86">
        <v>42.1</v>
      </c>
      <c r="N307" s="38"/>
    </row>
    <row r="308" spans="1:14" ht="13.5" thickBot="1">
      <c r="A308" s="61"/>
      <c r="B308" s="39"/>
      <c r="C308" s="41"/>
      <c r="D308" s="31"/>
      <c r="E308" s="31"/>
      <c r="F308" s="31"/>
      <c r="G308" s="86"/>
      <c r="H308" s="109"/>
      <c r="I308" s="41"/>
      <c r="J308" s="31"/>
      <c r="K308" s="31"/>
      <c r="L308" s="31"/>
      <c r="M308" s="86"/>
      <c r="N308" s="109"/>
    </row>
    <row r="309" spans="1:14" ht="13.5" thickBot="1">
      <c r="A309" s="47"/>
      <c r="B309" s="48" t="s">
        <v>9</v>
      </c>
      <c r="C309" s="43">
        <f t="shared" ref="C309:N309" si="18">C306+C307</f>
        <v>320</v>
      </c>
      <c r="D309" s="43">
        <f t="shared" si="18"/>
        <v>5.37</v>
      </c>
      <c r="E309" s="43">
        <f t="shared" si="18"/>
        <v>3.22</v>
      </c>
      <c r="F309" s="43">
        <f t="shared" si="18"/>
        <v>22.509999999999998</v>
      </c>
      <c r="G309" s="13">
        <f t="shared" si="18"/>
        <v>147.1</v>
      </c>
      <c r="H309" s="106">
        <f t="shared" si="18"/>
        <v>0.06</v>
      </c>
      <c r="I309" s="43">
        <f t="shared" si="18"/>
        <v>295</v>
      </c>
      <c r="J309" s="43">
        <f t="shared" si="18"/>
        <v>5.95</v>
      </c>
      <c r="K309" s="43">
        <f t="shared" si="18"/>
        <v>3.07</v>
      </c>
      <c r="L309" s="43">
        <f t="shared" si="18"/>
        <v>63.059999999999995</v>
      </c>
      <c r="M309" s="13">
        <f t="shared" si="18"/>
        <v>303.35000000000002</v>
      </c>
      <c r="N309" s="106">
        <f t="shared" si="18"/>
        <v>0.06</v>
      </c>
    </row>
    <row r="310" spans="1:14" ht="13.5" thickBot="1">
      <c r="A310" s="47"/>
      <c r="B310" s="48"/>
      <c r="C310" s="43"/>
      <c r="D310" s="43"/>
      <c r="E310" s="43"/>
      <c r="F310" s="43"/>
      <c r="G310" s="13"/>
      <c r="H310" s="110"/>
      <c r="I310" s="43"/>
      <c r="J310" s="43"/>
      <c r="K310" s="43"/>
      <c r="L310" s="43"/>
      <c r="M310" s="13"/>
      <c r="N310" s="110"/>
    </row>
    <row r="311" spans="1:14" ht="13.5" thickBot="1">
      <c r="A311" s="47"/>
      <c r="B311" s="48" t="s">
        <v>10</v>
      </c>
      <c r="C311" s="43">
        <f>C288+C293+C303+C309</f>
        <v>1505</v>
      </c>
      <c r="D311" s="43">
        <f>D288+D293+D303+D309</f>
        <v>58.98</v>
      </c>
      <c r="E311" s="43">
        <f>E288+E293+E303+E309</f>
        <v>29.369999999999997</v>
      </c>
      <c r="F311" s="43">
        <f>F288+F293+F303+F309</f>
        <v>230.64000000000001</v>
      </c>
      <c r="G311" s="13">
        <f>G288+G293+G303+G309</f>
        <v>1137.21</v>
      </c>
      <c r="H311" s="120">
        <f>H293+H303+H309</f>
        <v>15.66</v>
      </c>
      <c r="I311" s="43">
        <f>I288+I293+I303+I309</f>
        <v>1580</v>
      </c>
      <c r="J311" s="43">
        <f>J288+J293+J303+J309</f>
        <v>69.180000000000007</v>
      </c>
      <c r="K311" s="43">
        <f>K288+K293+K303+K309</f>
        <v>71.11999999999999</v>
      </c>
      <c r="L311" s="43">
        <f>L288+L293+L303+L309</f>
        <v>289.88</v>
      </c>
      <c r="M311" s="13">
        <f>M288+M293+M303+M309</f>
        <v>1440.31</v>
      </c>
      <c r="N311" s="120">
        <f>N293+N303+N309</f>
        <v>26.539999999999996</v>
      </c>
    </row>
    <row r="313" spans="1:14" ht="15.75">
      <c r="A313" s="4"/>
      <c r="C313" s="6"/>
    </row>
    <row r="315" spans="1:14">
      <c r="A315" s="7"/>
    </row>
    <row r="317" spans="1:14">
      <c r="A317" s="7"/>
    </row>
    <row r="318" spans="1:14" ht="15.75">
      <c r="A318" s="4"/>
      <c r="C318" s="6"/>
    </row>
    <row r="320" spans="1:14">
      <c r="A320" s="7"/>
    </row>
    <row r="321" spans="1:14">
      <c r="A321" s="7"/>
    </row>
    <row r="322" spans="1:14">
      <c r="A322" s="7"/>
    </row>
    <row r="325" spans="1:14">
      <c r="A325" s="7"/>
    </row>
    <row r="326" spans="1:14">
      <c r="B326" s="8"/>
    </row>
    <row r="327" spans="1:14" ht="15.75">
      <c r="A327" s="9"/>
      <c r="B327" s="8"/>
      <c r="E327" s="1" t="s">
        <v>64</v>
      </c>
      <c r="F327" s="2"/>
      <c r="G327" s="2"/>
    </row>
    <row r="328" spans="1:14" ht="13.5" thickBot="1">
      <c r="B328" s="8"/>
      <c r="C328" s="8"/>
      <c r="G328" s="10"/>
    </row>
    <row r="329" spans="1:14" ht="13.5" thickBot="1">
      <c r="A329" s="62"/>
      <c r="B329" s="62"/>
      <c r="C329" s="13"/>
      <c r="D329" s="14"/>
      <c r="E329" s="15"/>
      <c r="F329" s="15"/>
      <c r="G329" s="16" t="s">
        <v>123</v>
      </c>
      <c r="H329" s="17"/>
      <c r="I329" s="18"/>
      <c r="J329" s="19"/>
      <c r="K329" s="19"/>
      <c r="L329" s="19"/>
      <c r="M329" s="16" t="s">
        <v>124</v>
      </c>
      <c r="N329" s="17"/>
    </row>
    <row r="330" spans="1:14" ht="39" thickBot="1">
      <c r="A330" s="57" t="s">
        <v>0</v>
      </c>
      <c r="B330" s="121" t="s">
        <v>1</v>
      </c>
      <c r="C330" s="122" t="s">
        <v>2</v>
      </c>
      <c r="D330" s="97" t="s">
        <v>3</v>
      </c>
      <c r="E330" s="98"/>
      <c r="F330" s="99"/>
      <c r="G330" s="122" t="s">
        <v>4</v>
      </c>
      <c r="H330" s="123" t="s">
        <v>79</v>
      </c>
      <c r="I330" s="116" t="s">
        <v>2</v>
      </c>
      <c r="J330" s="100" t="s">
        <v>3</v>
      </c>
      <c r="K330" s="98"/>
      <c r="L330" s="101"/>
      <c r="M330" s="63" t="s">
        <v>4</v>
      </c>
      <c r="N330" s="38" t="s">
        <v>79</v>
      </c>
    </row>
    <row r="331" spans="1:14" ht="13.5" thickBot="1">
      <c r="A331" s="28"/>
      <c r="B331" s="29" t="s">
        <v>126</v>
      </c>
      <c r="C331" s="30"/>
      <c r="D331" s="24" t="s">
        <v>5</v>
      </c>
      <c r="E331" s="25" t="s">
        <v>6</v>
      </c>
      <c r="F331" s="24" t="s">
        <v>7</v>
      </c>
      <c r="G331" s="30"/>
      <c r="H331" s="64"/>
      <c r="I331" s="30"/>
      <c r="J331" s="31" t="s">
        <v>5</v>
      </c>
      <c r="K331" s="32" t="s">
        <v>6</v>
      </c>
      <c r="L331" s="31" t="s">
        <v>7</v>
      </c>
      <c r="M331" s="30"/>
      <c r="N331" s="64"/>
    </row>
    <row r="332" spans="1:14" ht="13.5" thickBot="1">
      <c r="A332" s="34" t="s">
        <v>18</v>
      </c>
      <c r="B332" s="35" t="s">
        <v>19</v>
      </c>
      <c r="C332" s="31">
        <v>150</v>
      </c>
      <c r="D332" s="31">
        <v>5.64</v>
      </c>
      <c r="E332" s="31">
        <v>8.8000000000000007</v>
      </c>
      <c r="F332" s="31">
        <v>24.4</v>
      </c>
      <c r="G332" s="86">
        <v>158.69999999999999</v>
      </c>
      <c r="H332" s="38"/>
      <c r="I332" s="31">
        <v>200</v>
      </c>
      <c r="J332" s="31">
        <v>7.45</v>
      </c>
      <c r="K332" s="31">
        <v>39.729999999999997</v>
      </c>
      <c r="L332" s="31">
        <v>0.28000000000000003</v>
      </c>
      <c r="M332" s="86">
        <v>202.9</v>
      </c>
      <c r="N332" s="38">
        <v>0.5</v>
      </c>
    </row>
    <row r="333" spans="1:14" ht="13.5" thickBot="1">
      <c r="A333" s="36" t="s">
        <v>139</v>
      </c>
      <c r="B333" s="37" t="s">
        <v>140</v>
      </c>
      <c r="C333" s="38">
        <v>40</v>
      </c>
      <c r="D333" s="38">
        <v>4.51</v>
      </c>
      <c r="E333" s="38">
        <v>6.79</v>
      </c>
      <c r="F333" s="38">
        <v>15.15</v>
      </c>
      <c r="G333" s="87">
        <v>133.83000000000001</v>
      </c>
      <c r="H333" s="38">
        <v>0.08</v>
      </c>
      <c r="I333" s="38">
        <v>50</v>
      </c>
      <c r="J333" s="38">
        <v>6.22</v>
      </c>
      <c r="K333" s="38">
        <v>7.42</v>
      </c>
      <c r="L333" s="38">
        <v>20.149999999999999</v>
      </c>
      <c r="M333" s="87">
        <v>168.2</v>
      </c>
      <c r="N333" s="38">
        <v>8.0000000000000002E-3</v>
      </c>
    </row>
    <row r="334" spans="1:14" ht="13.5" thickBot="1">
      <c r="A334" s="34" t="s">
        <v>26</v>
      </c>
      <c r="B334" s="40" t="s">
        <v>27</v>
      </c>
      <c r="C334" s="41">
        <v>200</v>
      </c>
      <c r="D334" s="31">
        <v>7.0000000000000007E-2</v>
      </c>
      <c r="E334" s="31">
        <v>0.02</v>
      </c>
      <c r="F334" s="31">
        <v>10.51</v>
      </c>
      <c r="G334" s="86">
        <v>42.1</v>
      </c>
      <c r="H334" s="38"/>
      <c r="I334" s="41">
        <v>200</v>
      </c>
      <c r="J334" s="31">
        <v>7.0000000000000007E-2</v>
      </c>
      <c r="K334" s="31">
        <v>0.02</v>
      </c>
      <c r="L334" s="31">
        <v>10.51</v>
      </c>
      <c r="M334" s="86">
        <v>42.1</v>
      </c>
      <c r="N334" s="38"/>
    </row>
    <row r="335" spans="1:14" ht="13.5" thickBot="1">
      <c r="A335" s="34"/>
      <c r="B335" s="40"/>
      <c r="C335" s="41"/>
      <c r="D335" s="31"/>
      <c r="E335" s="31"/>
      <c r="F335" s="31"/>
      <c r="G335" s="86"/>
      <c r="H335" s="38"/>
      <c r="I335" s="41"/>
      <c r="J335" s="31"/>
      <c r="K335" s="31"/>
      <c r="L335" s="31"/>
      <c r="M335" s="86"/>
      <c r="N335" s="38"/>
    </row>
    <row r="336" spans="1:14" ht="13.5" thickBot="1">
      <c r="A336" s="36"/>
      <c r="B336" s="42" t="s">
        <v>72</v>
      </c>
      <c r="C336" s="43">
        <v>335</v>
      </c>
      <c r="D336" s="43">
        <f>D332+D333+D334</f>
        <v>10.219999999999999</v>
      </c>
      <c r="E336" s="43">
        <f>E332+E333+E334</f>
        <v>15.61</v>
      </c>
      <c r="F336" s="43">
        <f>F332+F333+F334</f>
        <v>50.059999999999995</v>
      </c>
      <c r="G336" s="13">
        <f>G332+G333+G334</f>
        <v>334.63</v>
      </c>
      <c r="H336" s="38"/>
      <c r="I336" s="43">
        <v>335</v>
      </c>
      <c r="J336" s="43">
        <f>J332+J333+J334</f>
        <v>13.74</v>
      </c>
      <c r="K336" s="43">
        <f>K332+K333+K334</f>
        <v>47.17</v>
      </c>
      <c r="L336" s="43">
        <f>L332+L333+L334</f>
        <v>30.939999999999998</v>
      </c>
      <c r="M336" s="13">
        <f>M332+M333+M334</f>
        <v>413.20000000000005</v>
      </c>
      <c r="N336" s="38"/>
    </row>
    <row r="337" spans="1:14" ht="13.5" thickBot="1">
      <c r="A337" s="36"/>
      <c r="B337" s="42"/>
      <c r="C337" s="43"/>
      <c r="D337" s="43"/>
      <c r="E337" s="43"/>
      <c r="F337" s="43"/>
      <c r="G337" s="13"/>
      <c r="H337" s="109"/>
      <c r="I337" s="43"/>
      <c r="J337" s="43"/>
      <c r="K337" s="43"/>
      <c r="L337" s="43"/>
      <c r="M337" s="13"/>
      <c r="N337" s="109"/>
    </row>
    <row r="338" spans="1:14" ht="13.5" thickBot="1">
      <c r="A338" s="36"/>
      <c r="B338" s="43" t="s">
        <v>102</v>
      </c>
      <c r="C338" s="38"/>
      <c r="D338" s="38"/>
      <c r="E338" s="38"/>
      <c r="F338" s="38"/>
      <c r="G338" s="38"/>
      <c r="H338" s="105"/>
      <c r="I338" s="38"/>
      <c r="J338" s="38"/>
      <c r="K338" s="38"/>
      <c r="L338" s="38"/>
      <c r="M338" s="38"/>
      <c r="N338" s="105"/>
    </row>
    <row r="339" spans="1:14" ht="13.5" thickBot="1">
      <c r="A339" s="36" t="s">
        <v>73</v>
      </c>
      <c r="B339" s="37" t="s">
        <v>70</v>
      </c>
      <c r="C339" s="38">
        <v>200</v>
      </c>
      <c r="D339" s="38">
        <v>0.4</v>
      </c>
      <c r="E339" s="38">
        <v>0.4</v>
      </c>
      <c r="F339" s="38">
        <v>0.4</v>
      </c>
      <c r="G339" s="38">
        <v>23.2</v>
      </c>
      <c r="H339" s="38">
        <v>96</v>
      </c>
      <c r="I339" s="38">
        <v>200</v>
      </c>
      <c r="J339" s="38">
        <v>0.4</v>
      </c>
      <c r="K339" s="38">
        <v>0.4</v>
      </c>
      <c r="L339" s="38">
        <v>23.2</v>
      </c>
      <c r="M339" s="38">
        <v>96</v>
      </c>
      <c r="N339" s="106">
        <v>3.34</v>
      </c>
    </row>
    <row r="340" spans="1:14" ht="13.5" thickBot="1">
      <c r="A340" s="44" t="s">
        <v>74</v>
      </c>
      <c r="B340" s="45" t="s">
        <v>71</v>
      </c>
      <c r="C340" s="46">
        <v>40</v>
      </c>
      <c r="D340" s="46">
        <v>0.4</v>
      </c>
      <c r="E340" s="46"/>
      <c r="F340" s="46">
        <v>16.3</v>
      </c>
      <c r="G340" s="88">
        <v>62</v>
      </c>
      <c r="H340" s="106"/>
      <c r="I340" s="46">
        <v>40</v>
      </c>
      <c r="J340" s="46">
        <v>0.4</v>
      </c>
      <c r="K340" s="46"/>
      <c r="L340" s="46">
        <v>16.3</v>
      </c>
      <c r="M340" s="88">
        <v>62</v>
      </c>
      <c r="N340" s="106"/>
    </row>
    <row r="341" spans="1:14" ht="13.5" thickBot="1">
      <c r="A341" s="44"/>
      <c r="B341" s="45"/>
      <c r="C341" s="46"/>
      <c r="D341" s="46"/>
      <c r="E341" s="46"/>
      <c r="F341" s="46"/>
      <c r="G341" s="88"/>
      <c r="H341" s="106"/>
      <c r="I341" s="46"/>
      <c r="J341" s="46"/>
      <c r="K341" s="46"/>
      <c r="L341" s="46"/>
      <c r="M341" s="88"/>
      <c r="N341" s="106"/>
    </row>
    <row r="342" spans="1:14" ht="13.5" thickBot="1">
      <c r="A342" s="44"/>
      <c r="B342" s="42" t="s">
        <v>9</v>
      </c>
      <c r="C342" s="43">
        <f>C339+C340</f>
        <v>240</v>
      </c>
      <c r="D342" s="43">
        <f>D339+D340</f>
        <v>0.8</v>
      </c>
      <c r="E342" s="43"/>
      <c r="F342" s="43">
        <f>F339+F340</f>
        <v>16.7</v>
      </c>
      <c r="G342" s="13">
        <f>G339+G340</f>
        <v>85.2</v>
      </c>
      <c r="H342" s="106">
        <v>3.34</v>
      </c>
      <c r="I342" s="43">
        <f>I339+I340</f>
        <v>240</v>
      </c>
      <c r="J342" s="43">
        <f>J339+J340</f>
        <v>0.8</v>
      </c>
      <c r="K342" s="43"/>
      <c r="L342" s="43">
        <f>L339+L340</f>
        <v>39.5</v>
      </c>
      <c r="M342" s="13">
        <f>M339+M340</f>
        <v>158</v>
      </c>
      <c r="N342" s="106">
        <v>3.34</v>
      </c>
    </row>
    <row r="343" spans="1:14" ht="13.5" thickBot="1">
      <c r="A343" s="44"/>
      <c r="B343" s="102"/>
      <c r="C343" s="14"/>
      <c r="D343" s="14"/>
      <c r="E343" s="14"/>
      <c r="F343" s="14"/>
      <c r="G343" s="14"/>
      <c r="H343" s="106"/>
      <c r="I343" s="14"/>
      <c r="J343" s="14"/>
      <c r="K343" s="14"/>
      <c r="L343" s="14"/>
      <c r="M343" s="14"/>
      <c r="N343" s="106"/>
    </row>
    <row r="344" spans="1:14" ht="13.5" thickBot="1">
      <c r="A344" s="44"/>
      <c r="B344" s="49" t="s">
        <v>25</v>
      </c>
      <c r="C344" s="50"/>
      <c r="D344" s="89"/>
      <c r="E344" s="89"/>
      <c r="F344" s="89"/>
      <c r="G344" s="89"/>
      <c r="H344" s="105"/>
      <c r="I344" s="89"/>
      <c r="J344" s="89"/>
      <c r="K344" s="89"/>
      <c r="L344" s="89"/>
      <c r="M344" s="89"/>
      <c r="N344" s="105"/>
    </row>
    <row r="345" spans="1:14" ht="13.5" thickBot="1">
      <c r="A345" s="34" t="s">
        <v>40</v>
      </c>
      <c r="B345" s="51" t="s">
        <v>41</v>
      </c>
      <c r="C345" s="31">
        <v>40</v>
      </c>
      <c r="D345" s="31">
        <v>0.83</v>
      </c>
      <c r="E345" s="31">
        <v>4.2</v>
      </c>
      <c r="F345" s="31">
        <v>4.21</v>
      </c>
      <c r="G345" s="31">
        <v>59.4</v>
      </c>
      <c r="H345" s="38"/>
      <c r="I345" s="31">
        <v>60</v>
      </c>
      <c r="J345" s="31">
        <v>1</v>
      </c>
      <c r="K345" s="31">
        <v>5.05</v>
      </c>
      <c r="L345" s="31">
        <v>5.0599999999999996</v>
      </c>
      <c r="M345" s="31">
        <v>71.290000000000006</v>
      </c>
      <c r="N345" s="38"/>
    </row>
    <row r="346" spans="1:14" ht="13.5" thickBot="1">
      <c r="A346" s="36" t="s">
        <v>16</v>
      </c>
      <c r="B346" s="39" t="s">
        <v>55</v>
      </c>
      <c r="C346" s="38">
        <v>180</v>
      </c>
      <c r="D346" s="38">
        <v>2.71</v>
      </c>
      <c r="E346" s="38">
        <v>2.37</v>
      </c>
      <c r="F346" s="38">
        <v>12.07</v>
      </c>
      <c r="G346" s="38">
        <v>80.569999999999993</v>
      </c>
      <c r="H346" s="106">
        <v>8.3000000000000007</v>
      </c>
      <c r="I346" s="38">
        <v>200</v>
      </c>
      <c r="J346" s="38">
        <v>3</v>
      </c>
      <c r="K346" s="38">
        <v>2.63</v>
      </c>
      <c r="L346" s="38">
        <v>13.44</v>
      </c>
      <c r="M346" s="38">
        <v>89.55</v>
      </c>
      <c r="N346" s="106">
        <v>4.5999999999999996</v>
      </c>
    </row>
    <row r="347" spans="1:14" ht="13.5" thickBot="1">
      <c r="A347" s="36" t="s">
        <v>103</v>
      </c>
      <c r="B347" s="67" t="s">
        <v>104</v>
      </c>
      <c r="C347" s="38">
        <v>120</v>
      </c>
      <c r="D347" s="38">
        <v>2.1</v>
      </c>
      <c r="E347" s="38">
        <v>3.3</v>
      </c>
      <c r="F347" s="38">
        <v>15.1</v>
      </c>
      <c r="G347" s="38">
        <v>77.599999999999994</v>
      </c>
      <c r="H347" s="106"/>
      <c r="I347" s="38">
        <v>150</v>
      </c>
      <c r="J347" s="38">
        <v>3.1</v>
      </c>
      <c r="K347" s="38">
        <v>4.95</v>
      </c>
      <c r="L347" s="38">
        <v>18.149999999999999</v>
      </c>
      <c r="M347" s="38">
        <v>116.4</v>
      </c>
      <c r="N347" s="106"/>
    </row>
    <row r="348" spans="1:14" ht="13.5" thickBot="1">
      <c r="A348" s="34" t="s">
        <v>105</v>
      </c>
      <c r="B348" s="52" t="s">
        <v>106</v>
      </c>
      <c r="C348" s="31">
        <v>60</v>
      </c>
      <c r="D348" s="31">
        <v>4.5</v>
      </c>
      <c r="E348" s="31">
        <v>4.9000000000000004</v>
      </c>
      <c r="F348" s="31">
        <v>5.8</v>
      </c>
      <c r="G348" s="31">
        <v>85.5</v>
      </c>
      <c r="H348" s="105">
        <v>0.35</v>
      </c>
      <c r="I348" s="31">
        <v>80</v>
      </c>
      <c r="J348" s="31">
        <v>5.89</v>
      </c>
      <c r="K348" s="31">
        <v>6.46</v>
      </c>
      <c r="L348" s="31">
        <v>7.45</v>
      </c>
      <c r="M348" s="31">
        <v>111.5</v>
      </c>
      <c r="N348" s="105">
        <v>0.56000000000000005</v>
      </c>
    </row>
    <row r="349" spans="1:14" ht="13.5" thickBot="1">
      <c r="A349" s="36" t="s">
        <v>13</v>
      </c>
      <c r="B349" s="39" t="s">
        <v>8</v>
      </c>
      <c r="C349" s="38">
        <v>40</v>
      </c>
      <c r="D349" s="38">
        <v>1.44</v>
      </c>
      <c r="E349" s="38">
        <v>0.36</v>
      </c>
      <c r="F349" s="38">
        <v>12.48</v>
      </c>
      <c r="G349" s="87">
        <v>59.4</v>
      </c>
      <c r="H349" s="105"/>
      <c r="I349" s="38">
        <v>40</v>
      </c>
      <c r="J349" s="38">
        <v>1.44</v>
      </c>
      <c r="K349" s="38">
        <v>0.36</v>
      </c>
      <c r="L349" s="38">
        <v>12.48</v>
      </c>
      <c r="M349" s="87">
        <v>59.4</v>
      </c>
      <c r="N349" s="105"/>
    </row>
    <row r="350" spans="1:14" ht="13.5" thickBot="1">
      <c r="A350" s="36" t="s">
        <v>15</v>
      </c>
      <c r="B350" s="39" t="s">
        <v>14</v>
      </c>
      <c r="C350" s="38">
        <v>200</v>
      </c>
      <c r="D350" s="38">
        <v>14.97</v>
      </c>
      <c r="E350" s="38">
        <v>0</v>
      </c>
      <c r="F350" s="38">
        <v>0</v>
      </c>
      <c r="G350" s="87">
        <v>59.85</v>
      </c>
      <c r="H350" s="105"/>
      <c r="I350" s="38">
        <v>200</v>
      </c>
      <c r="J350" s="38">
        <v>14.97</v>
      </c>
      <c r="K350" s="38">
        <v>0</v>
      </c>
      <c r="L350" s="38">
        <v>0</v>
      </c>
      <c r="M350" s="87">
        <v>59.85</v>
      </c>
      <c r="N350" s="105"/>
    </row>
    <row r="351" spans="1:14" ht="13.5" thickBot="1">
      <c r="A351" s="36"/>
      <c r="B351" s="39"/>
      <c r="C351" s="38"/>
      <c r="D351" s="38"/>
      <c r="E351" s="38"/>
      <c r="F351" s="38"/>
      <c r="G351" s="87"/>
      <c r="H351" s="105"/>
      <c r="I351" s="38"/>
      <c r="J351" s="38"/>
      <c r="K351" s="38"/>
      <c r="L351" s="38"/>
      <c r="M351" s="87"/>
      <c r="N351" s="105"/>
    </row>
    <row r="352" spans="1:14" ht="13.5" thickBot="1">
      <c r="A352" s="61"/>
      <c r="B352" s="48" t="s">
        <v>9</v>
      </c>
      <c r="C352" s="43">
        <f>C345+C346+C347+C348+C349+C350</f>
        <v>640</v>
      </c>
      <c r="D352" s="43">
        <f>D345+D346+D347+D348+D349+D350</f>
        <v>26.55</v>
      </c>
      <c r="E352" s="124">
        <f>E345+E346+E347+E348+E349+E350</f>
        <v>15.13</v>
      </c>
      <c r="F352" s="43">
        <f>F345+F346+F347+F348+F349+F350</f>
        <v>49.66</v>
      </c>
      <c r="G352" s="43">
        <f>G345+G346+G347+G348+G349+G350</f>
        <v>422.32</v>
      </c>
      <c r="H352" s="106">
        <f>H346+H348</f>
        <v>8.65</v>
      </c>
      <c r="I352" s="43">
        <f>I345+I346+I347+I348+I349+I350</f>
        <v>730</v>
      </c>
      <c r="J352" s="43">
        <f>J345+J346+J347+J348+J349+J350</f>
        <v>29.4</v>
      </c>
      <c r="K352" s="124">
        <f>K345+K346+K347+K348+K349+K350</f>
        <v>19.45</v>
      </c>
      <c r="L352" s="43">
        <f>L345+L346+L347+L348+L349+L350</f>
        <v>56.58</v>
      </c>
      <c r="M352" s="43">
        <f>M345+M346+M347+M348+M349+M350</f>
        <v>507.99</v>
      </c>
      <c r="N352" s="106">
        <f>N346+N348</f>
        <v>5.16</v>
      </c>
    </row>
    <row r="353" spans="1:14" ht="13.5" thickBot="1">
      <c r="A353" s="61"/>
      <c r="B353" s="48"/>
      <c r="C353" s="43"/>
      <c r="D353" s="43"/>
      <c r="E353" s="124"/>
      <c r="F353" s="43"/>
      <c r="G353" s="43"/>
      <c r="H353" s="106"/>
      <c r="I353" s="43"/>
      <c r="J353" s="43"/>
      <c r="K353" s="124"/>
      <c r="L353" s="43"/>
      <c r="M353" s="13"/>
      <c r="N353" s="106"/>
    </row>
    <row r="354" spans="1:14" ht="13.5" thickBot="1">
      <c r="A354" s="61"/>
      <c r="B354" s="43" t="s">
        <v>81</v>
      </c>
      <c r="C354" s="43"/>
      <c r="D354" s="43"/>
      <c r="E354" s="43"/>
      <c r="F354" s="43"/>
      <c r="G354" s="43"/>
      <c r="H354" s="106"/>
      <c r="I354" s="38"/>
      <c r="J354" s="38"/>
      <c r="K354" s="38"/>
      <c r="L354" s="38"/>
      <c r="M354" s="87"/>
      <c r="N354" s="105"/>
    </row>
    <row r="355" spans="1:14" ht="13.5" thickBot="1">
      <c r="A355" s="61" t="s">
        <v>108</v>
      </c>
      <c r="B355" s="39" t="s">
        <v>107</v>
      </c>
      <c r="C355" s="38">
        <v>95</v>
      </c>
      <c r="D355" s="38">
        <v>4.75</v>
      </c>
      <c r="E355" s="38">
        <v>8.36</v>
      </c>
      <c r="F355" s="38">
        <v>33.700000000000003</v>
      </c>
      <c r="G355" s="38">
        <v>229.48</v>
      </c>
      <c r="H355" s="106"/>
      <c r="I355" s="38">
        <v>120</v>
      </c>
      <c r="J355" s="38">
        <v>2.34</v>
      </c>
      <c r="K355" s="38">
        <v>2.4900000000000002</v>
      </c>
      <c r="L355" s="38">
        <v>13.16</v>
      </c>
      <c r="M355" s="87">
        <v>84.45</v>
      </c>
      <c r="N355" s="105">
        <v>0.06</v>
      </c>
    </row>
    <row r="356" spans="1:14" ht="13.5" thickBot="1">
      <c r="A356" s="61" t="s">
        <v>26</v>
      </c>
      <c r="B356" s="39" t="s">
        <v>27</v>
      </c>
      <c r="C356" s="41">
        <v>200</v>
      </c>
      <c r="D356" s="31">
        <v>7.0000000000000007E-2</v>
      </c>
      <c r="E356" s="31">
        <v>0.02</v>
      </c>
      <c r="F356" s="31">
        <v>10.51</v>
      </c>
      <c r="G356" s="86">
        <v>42.1</v>
      </c>
      <c r="H356" s="38"/>
      <c r="I356" s="41">
        <v>200</v>
      </c>
      <c r="J356" s="31">
        <v>7.0000000000000007E-2</v>
      </c>
      <c r="K356" s="31">
        <v>0.02</v>
      </c>
      <c r="L356" s="31">
        <v>10.51</v>
      </c>
      <c r="M356" s="86">
        <v>42.1</v>
      </c>
      <c r="N356" s="38"/>
    </row>
    <row r="357" spans="1:14" ht="13.5" thickBot="1">
      <c r="A357" s="61"/>
      <c r="B357" s="39"/>
      <c r="C357" s="41"/>
      <c r="D357" s="31"/>
      <c r="E357" s="31"/>
      <c r="F357" s="31"/>
      <c r="G357" s="127"/>
      <c r="H357" s="109"/>
      <c r="I357" s="41"/>
      <c r="J357" s="31"/>
      <c r="K357" s="31"/>
      <c r="L357" s="31"/>
      <c r="M357" s="127"/>
      <c r="N357" s="109"/>
    </row>
    <row r="358" spans="1:14" ht="13.5" thickBot="1">
      <c r="A358" s="61"/>
      <c r="B358" s="48" t="s">
        <v>9</v>
      </c>
      <c r="C358" s="43">
        <f>C355+C356</f>
        <v>295</v>
      </c>
      <c r="D358" s="43">
        <f>D355+D356</f>
        <v>4.82</v>
      </c>
      <c r="E358" s="43">
        <f>E355+E356</f>
        <v>8.379999999999999</v>
      </c>
      <c r="F358" s="43">
        <f>F355+F356</f>
        <v>44.21</v>
      </c>
      <c r="G358" s="125">
        <f>G355+G356</f>
        <v>271.58</v>
      </c>
      <c r="H358" s="110">
        <f>H356</f>
        <v>0</v>
      </c>
      <c r="I358" s="43">
        <f>I355+I356</f>
        <v>320</v>
      </c>
      <c r="J358" s="43">
        <f>J355+J356</f>
        <v>2.4099999999999997</v>
      </c>
      <c r="K358" s="43">
        <f>K355+K356</f>
        <v>2.5100000000000002</v>
      </c>
      <c r="L358" s="43">
        <f>L355+L356</f>
        <v>23.67</v>
      </c>
      <c r="M358" s="125">
        <f>M355+M356</f>
        <v>126.55000000000001</v>
      </c>
      <c r="N358" s="110">
        <f>N356</f>
        <v>0</v>
      </c>
    </row>
    <row r="359" spans="1:14" ht="13.5" thickBot="1">
      <c r="A359" s="61"/>
      <c r="B359" s="48"/>
      <c r="C359" s="43"/>
      <c r="D359" s="43"/>
      <c r="E359" s="43"/>
      <c r="F359" s="13"/>
      <c r="G359" s="128"/>
      <c r="H359" s="129"/>
      <c r="I359" s="43"/>
      <c r="J359" s="43"/>
      <c r="K359" s="43"/>
      <c r="L359" s="13"/>
      <c r="M359" s="128"/>
      <c r="N359" s="129"/>
    </row>
    <row r="360" spans="1:14" ht="13.5" thickBot="1">
      <c r="A360" s="47"/>
      <c r="B360" s="48" t="s">
        <v>10</v>
      </c>
      <c r="C360" s="43">
        <f>C336+C342+C352+C358</f>
        <v>1510</v>
      </c>
      <c r="D360" s="43">
        <f>D336+D342+D352+D358</f>
        <v>42.39</v>
      </c>
      <c r="E360" s="124">
        <f>E336+E352+E358</f>
        <v>39.120000000000005</v>
      </c>
      <c r="F360" s="13">
        <f>F336+F342+F352+F358</f>
        <v>160.63</v>
      </c>
      <c r="G360" s="126">
        <f>G336+G342+G352+G358</f>
        <v>1113.73</v>
      </c>
      <c r="H360" s="126">
        <f>H342+H352+H358</f>
        <v>11.99</v>
      </c>
      <c r="I360" s="43">
        <f>I336+I342+I352+I358</f>
        <v>1625</v>
      </c>
      <c r="J360" s="43">
        <f>J336+J342+J352+J358</f>
        <v>46.349999999999994</v>
      </c>
      <c r="K360" s="124">
        <f>K336+K352+K358</f>
        <v>69.13000000000001</v>
      </c>
      <c r="L360" s="13">
        <f>L336+L342+L352+L358</f>
        <v>150.69</v>
      </c>
      <c r="M360" s="126">
        <f>M336+M342+M352+M358</f>
        <v>1205.74</v>
      </c>
      <c r="N360" s="126">
        <f>N342+N352+N358</f>
        <v>8.5</v>
      </c>
    </row>
    <row r="361" spans="1:14">
      <c r="G361" s="53"/>
      <c r="H361" s="53"/>
    </row>
    <row r="362" spans="1:14">
      <c r="G362" s="53"/>
      <c r="H362" s="54"/>
    </row>
    <row r="363" spans="1:14" ht="15.75">
      <c r="A363" s="4"/>
      <c r="C363" s="6"/>
      <c r="G363" s="53"/>
      <c r="H363" s="53"/>
    </row>
    <row r="365" spans="1:14">
      <c r="A365" s="7"/>
    </row>
    <row r="367" spans="1:14">
      <c r="A367" s="7"/>
    </row>
    <row r="368" spans="1:14">
      <c r="G368" s="53"/>
      <c r="H368" s="54"/>
    </row>
    <row r="369" spans="1:14" ht="15.75">
      <c r="A369" s="4"/>
      <c r="C369" s="6"/>
      <c r="G369" s="53"/>
      <c r="H369" s="53"/>
    </row>
    <row r="371" spans="1:14">
      <c r="A371" s="7"/>
    </row>
    <row r="373" spans="1:14">
      <c r="A373" s="7"/>
    </row>
    <row r="374" spans="1:14">
      <c r="B374" s="8"/>
    </row>
    <row r="375" spans="1:14" ht="15.75">
      <c r="A375" s="9"/>
      <c r="B375" s="8"/>
      <c r="E375" s="1" t="s">
        <v>65</v>
      </c>
      <c r="F375" s="2"/>
      <c r="G375" s="2"/>
    </row>
    <row r="376" spans="1:14" ht="13.5" thickBot="1">
      <c r="B376" s="8"/>
      <c r="C376" s="8"/>
      <c r="G376" s="10"/>
    </row>
    <row r="377" spans="1:14" ht="13.5" thickBot="1">
      <c r="A377" s="62"/>
      <c r="B377" s="62"/>
      <c r="C377" s="13"/>
      <c r="D377" s="14"/>
      <c r="E377" s="15"/>
      <c r="F377" s="15"/>
      <c r="G377" s="16" t="s">
        <v>123</v>
      </c>
      <c r="H377" s="17"/>
      <c r="I377" s="18"/>
      <c r="J377" s="19"/>
      <c r="K377" s="19"/>
      <c r="L377" s="19"/>
      <c r="M377" s="16" t="s">
        <v>124</v>
      </c>
      <c r="N377" s="17"/>
    </row>
    <row r="378" spans="1:14" ht="39" thickBot="1">
      <c r="A378" s="57" t="s">
        <v>0</v>
      </c>
      <c r="B378" s="121" t="s">
        <v>1</v>
      </c>
      <c r="C378" s="122" t="s">
        <v>2</v>
      </c>
      <c r="D378" s="97" t="s">
        <v>3</v>
      </c>
      <c r="E378" s="98"/>
      <c r="F378" s="99"/>
      <c r="G378" s="122" t="s">
        <v>4</v>
      </c>
      <c r="H378" s="123" t="s">
        <v>79</v>
      </c>
      <c r="I378" s="116" t="s">
        <v>2</v>
      </c>
      <c r="J378" s="100" t="s">
        <v>3</v>
      </c>
      <c r="K378" s="98"/>
      <c r="L378" s="101"/>
      <c r="M378" s="130" t="s">
        <v>4</v>
      </c>
      <c r="N378" s="105" t="s">
        <v>79</v>
      </c>
    </row>
    <row r="379" spans="1:14" ht="13.5" thickBot="1">
      <c r="A379" s="28"/>
      <c r="B379" s="29" t="s">
        <v>126</v>
      </c>
      <c r="C379" s="30"/>
      <c r="D379" s="24" t="s">
        <v>5</v>
      </c>
      <c r="E379" s="25" t="s">
        <v>6</v>
      </c>
      <c r="F379" s="24" t="s">
        <v>7</v>
      </c>
      <c r="G379" s="26"/>
      <c r="H379" s="64"/>
      <c r="I379" s="30"/>
      <c r="J379" s="31" t="s">
        <v>5</v>
      </c>
      <c r="K379" s="32" t="s">
        <v>6</v>
      </c>
      <c r="L379" s="31" t="s">
        <v>7</v>
      </c>
      <c r="M379" s="26"/>
      <c r="N379" s="60"/>
    </row>
    <row r="380" spans="1:14" ht="13.5" thickBot="1">
      <c r="A380" s="34" t="s">
        <v>20</v>
      </c>
      <c r="B380" s="35" t="s">
        <v>21</v>
      </c>
      <c r="C380" s="31">
        <v>150</v>
      </c>
      <c r="D380" s="31">
        <v>5.07</v>
      </c>
      <c r="E380" s="31">
        <v>7.8</v>
      </c>
      <c r="F380" s="31">
        <v>19.3</v>
      </c>
      <c r="G380" s="86">
        <v>168.7</v>
      </c>
      <c r="H380" s="113">
        <v>0.67</v>
      </c>
      <c r="I380" s="31">
        <v>200</v>
      </c>
      <c r="J380" s="31">
        <v>7.86</v>
      </c>
      <c r="K380" s="31">
        <v>39.950000000000003</v>
      </c>
      <c r="L380" s="31">
        <v>28.65</v>
      </c>
      <c r="M380" s="86">
        <v>231.1</v>
      </c>
      <c r="N380" s="113">
        <v>2</v>
      </c>
    </row>
    <row r="381" spans="1:14" ht="13.5" thickBot="1">
      <c r="A381" s="36" t="s">
        <v>44</v>
      </c>
      <c r="B381" s="37" t="s">
        <v>45</v>
      </c>
      <c r="C381" s="36" t="s">
        <v>83</v>
      </c>
      <c r="D381" s="38">
        <v>3.13</v>
      </c>
      <c r="E381" s="38">
        <v>4.33</v>
      </c>
      <c r="F381" s="38">
        <v>20.149999999999999</v>
      </c>
      <c r="G381" s="87">
        <v>108.43</v>
      </c>
      <c r="H381" s="105"/>
      <c r="I381" s="38">
        <v>45</v>
      </c>
      <c r="J381" s="38">
        <v>3.13</v>
      </c>
      <c r="K381" s="38">
        <v>4.33</v>
      </c>
      <c r="L381" s="38">
        <v>20.149999999999999</v>
      </c>
      <c r="M381" s="87">
        <v>108.43</v>
      </c>
      <c r="N381" s="38"/>
    </row>
    <row r="382" spans="1:14" ht="13.5" thickBot="1">
      <c r="A382" s="34" t="s">
        <v>26</v>
      </c>
      <c r="B382" s="40" t="s">
        <v>27</v>
      </c>
      <c r="C382" s="41">
        <v>200</v>
      </c>
      <c r="D382" s="31">
        <v>7.0000000000000007E-2</v>
      </c>
      <c r="E382" s="31">
        <v>0.02</v>
      </c>
      <c r="F382" s="31">
        <v>10.51</v>
      </c>
      <c r="G382" s="86">
        <v>42.1</v>
      </c>
      <c r="H382" s="38"/>
      <c r="I382" s="41">
        <v>200</v>
      </c>
      <c r="J382" s="31">
        <v>7.0000000000000007E-2</v>
      </c>
      <c r="K382" s="31">
        <v>0.02</v>
      </c>
      <c r="L382" s="31">
        <v>10.51</v>
      </c>
      <c r="M382" s="86">
        <v>42.1</v>
      </c>
      <c r="N382" s="38"/>
    </row>
    <row r="383" spans="1:14" ht="13.5" thickBot="1">
      <c r="A383" s="34"/>
      <c r="B383" s="40"/>
      <c r="C383" s="41"/>
      <c r="D383" s="31"/>
      <c r="E383" s="31"/>
      <c r="F383" s="31"/>
      <c r="G383" s="86"/>
      <c r="H383" s="109"/>
      <c r="I383" s="41"/>
      <c r="J383" s="31"/>
      <c r="K383" s="31"/>
      <c r="L383" s="31"/>
      <c r="M383" s="86"/>
      <c r="N383" s="109"/>
    </row>
    <row r="384" spans="1:14" ht="13.5" thickBot="1">
      <c r="A384" s="36"/>
      <c r="B384" s="42" t="s">
        <v>72</v>
      </c>
      <c r="C384" s="65">
        <f t="shared" ref="C384:N384" si="19">C380+C381+C382</f>
        <v>385</v>
      </c>
      <c r="D384" s="43">
        <f t="shared" si="19"/>
        <v>8.27</v>
      </c>
      <c r="E384" s="43">
        <f t="shared" si="19"/>
        <v>12.149999999999999</v>
      </c>
      <c r="F384" s="43">
        <f t="shared" si="19"/>
        <v>49.96</v>
      </c>
      <c r="G384" s="13">
        <f t="shared" si="19"/>
        <v>319.23</v>
      </c>
      <c r="H384" s="106">
        <f t="shared" si="19"/>
        <v>0.67</v>
      </c>
      <c r="I384" s="65">
        <f t="shared" si="19"/>
        <v>445</v>
      </c>
      <c r="J384" s="43">
        <f t="shared" si="19"/>
        <v>11.06</v>
      </c>
      <c r="K384" s="43">
        <f t="shared" si="19"/>
        <v>44.300000000000004</v>
      </c>
      <c r="L384" s="43">
        <f t="shared" si="19"/>
        <v>59.309999999999995</v>
      </c>
      <c r="M384" s="13">
        <f t="shared" si="19"/>
        <v>381.63</v>
      </c>
      <c r="N384" s="106">
        <f t="shared" si="19"/>
        <v>2</v>
      </c>
    </row>
    <row r="385" spans="1:14" ht="13.5" thickBot="1">
      <c r="A385" s="36"/>
      <c r="B385" s="42"/>
      <c r="C385" s="65"/>
      <c r="D385" s="43"/>
      <c r="E385" s="43"/>
      <c r="F385" s="43"/>
      <c r="G385" s="13"/>
      <c r="H385" s="108"/>
      <c r="I385" s="65"/>
      <c r="J385" s="43"/>
      <c r="K385" s="43"/>
      <c r="L385" s="43"/>
      <c r="M385" s="13"/>
      <c r="N385" s="108"/>
    </row>
    <row r="386" spans="1:14" ht="13.5" thickBot="1">
      <c r="A386" s="36" t="s">
        <v>130</v>
      </c>
      <c r="B386" s="37" t="s">
        <v>129</v>
      </c>
      <c r="C386" s="38">
        <v>200</v>
      </c>
      <c r="D386" s="38">
        <v>6</v>
      </c>
      <c r="E386" s="38">
        <v>0.1</v>
      </c>
      <c r="F386" s="38">
        <v>85.98</v>
      </c>
      <c r="G386" s="87">
        <v>97.4</v>
      </c>
      <c r="H386" s="43">
        <v>1.4</v>
      </c>
      <c r="I386" s="38">
        <v>200</v>
      </c>
      <c r="J386" s="38">
        <v>6</v>
      </c>
      <c r="K386" s="38">
        <v>0.1</v>
      </c>
      <c r="L386" s="38">
        <v>85.98</v>
      </c>
      <c r="M386" s="87">
        <v>97.4</v>
      </c>
      <c r="N386" s="43">
        <v>1.4</v>
      </c>
    </row>
    <row r="387" spans="1:14" ht="13.5" thickBot="1">
      <c r="A387" s="44"/>
      <c r="B387" s="45"/>
      <c r="C387" s="46"/>
      <c r="D387" s="46"/>
      <c r="E387" s="46"/>
      <c r="F387" s="46"/>
      <c r="G387" s="88"/>
      <c r="H387" s="106"/>
      <c r="I387" s="46"/>
      <c r="J387" s="46"/>
      <c r="K387" s="46"/>
      <c r="L387" s="46"/>
      <c r="M387" s="88"/>
      <c r="N387" s="106"/>
    </row>
    <row r="388" spans="1:14" ht="13.5" thickBot="1">
      <c r="A388" s="44"/>
      <c r="B388" s="42" t="s">
        <v>9</v>
      </c>
      <c r="C388" s="43">
        <f>C386+C387</f>
        <v>200</v>
      </c>
      <c r="D388" s="43">
        <f>D386+D387</f>
        <v>6</v>
      </c>
      <c r="E388" s="43"/>
      <c r="F388" s="43">
        <f>F386+F387</f>
        <v>85.98</v>
      </c>
      <c r="G388" s="13">
        <f>G386+G387</f>
        <v>97.4</v>
      </c>
      <c r="H388" s="106">
        <v>3.34</v>
      </c>
      <c r="I388" s="43">
        <f>I386+I387</f>
        <v>200</v>
      </c>
      <c r="J388" s="43">
        <f>J386+J387</f>
        <v>6</v>
      </c>
      <c r="K388" s="43"/>
      <c r="L388" s="43">
        <f>L386+L387</f>
        <v>85.98</v>
      </c>
      <c r="M388" s="13">
        <f>M386+M387</f>
        <v>97.4</v>
      </c>
      <c r="N388" s="106">
        <v>3.34</v>
      </c>
    </row>
    <row r="389" spans="1:14" ht="13.5" thickBot="1">
      <c r="A389" s="44"/>
      <c r="B389" s="42"/>
      <c r="C389" s="43"/>
      <c r="D389" s="43"/>
      <c r="E389" s="43"/>
      <c r="F389" s="43"/>
      <c r="G389" s="13"/>
      <c r="H389" s="105"/>
      <c r="I389" s="43"/>
      <c r="J389" s="43"/>
      <c r="K389" s="43"/>
      <c r="L389" s="43"/>
      <c r="M389" s="13"/>
      <c r="N389" s="105"/>
    </row>
    <row r="390" spans="1:14" ht="13.5" thickBot="1">
      <c r="A390" s="44"/>
      <c r="B390" s="49" t="s">
        <v>24</v>
      </c>
      <c r="C390" s="50"/>
      <c r="D390" s="89"/>
      <c r="E390" s="89"/>
      <c r="F390" s="89"/>
      <c r="G390" s="89"/>
      <c r="H390" s="105"/>
      <c r="I390" s="89"/>
      <c r="J390" s="89"/>
      <c r="K390" s="89"/>
      <c r="L390" s="89"/>
      <c r="M390" s="89"/>
      <c r="N390" s="105"/>
    </row>
    <row r="391" spans="1:14" ht="13.5" thickBot="1">
      <c r="A391" s="34" t="s">
        <v>47</v>
      </c>
      <c r="B391" s="51" t="s">
        <v>48</v>
      </c>
      <c r="C391" s="31">
        <v>40</v>
      </c>
      <c r="D391" s="31">
        <v>0.9</v>
      </c>
      <c r="E391" s="31">
        <v>3.56</v>
      </c>
      <c r="F391" s="31">
        <v>7.23</v>
      </c>
      <c r="G391" s="86">
        <v>63.15</v>
      </c>
      <c r="H391" s="105"/>
      <c r="I391" s="31">
        <v>60</v>
      </c>
      <c r="J391" s="31">
        <v>1.0900000000000001</v>
      </c>
      <c r="K391" s="31">
        <v>4.28</v>
      </c>
      <c r="L391" s="31">
        <v>8.68</v>
      </c>
      <c r="M391" s="86">
        <v>75.790000000000006</v>
      </c>
      <c r="N391" s="105"/>
    </row>
    <row r="392" spans="1:14" ht="13.5" thickBot="1">
      <c r="A392" s="36" t="s">
        <v>109</v>
      </c>
      <c r="B392" s="39" t="s">
        <v>110</v>
      </c>
      <c r="C392" s="38">
        <v>180</v>
      </c>
      <c r="D392" s="38">
        <v>10.08</v>
      </c>
      <c r="E392" s="38">
        <v>7.55</v>
      </c>
      <c r="F392" s="38">
        <v>7.0000000000000007E-2</v>
      </c>
      <c r="G392" s="87">
        <v>177.13</v>
      </c>
      <c r="H392" s="105"/>
      <c r="I392" s="38">
        <v>200</v>
      </c>
      <c r="J392" s="38">
        <v>8.94</v>
      </c>
      <c r="K392" s="38">
        <v>5.51</v>
      </c>
      <c r="L392" s="38">
        <v>34.28</v>
      </c>
      <c r="M392" s="87">
        <v>297.5</v>
      </c>
      <c r="N392" s="105">
        <v>7.02</v>
      </c>
    </row>
    <row r="393" spans="1:14" ht="13.5" thickBot="1">
      <c r="A393" s="36" t="s">
        <v>52</v>
      </c>
      <c r="B393" s="39" t="s">
        <v>53</v>
      </c>
      <c r="C393" s="38">
        <v>120</v>
      </c>
      <c r="D393" s="38">
        <v>2.6</v>
      </c>
      <c r="E393" s="38">
        <v>4.43</v>
      </c>
      <c r="F393" s="38">
        <v>9</v>
      </c>
      <c r="G393" s="87">
        <v>67.3</v>
      </c>
      <c r="H393" s="105"/>
      <c r="I393" s="38">
        <v>160</v>
      </c>
      <c r="J393" s="38">
        <v>40.98</v>
      </c>
      <c r="K393" s="38">
        <v>5.86</v>
      </c>
      <c r="L393" s="38">
        <v>221.46</v>
      </c>
      <c r="M393" s="87">
        <v>80.2</v>
      </c>
      <c r="N393" s="105"/>
    </row>
    <row r="394" spans="1:14" ht="13.5" thickBot="1">
      <c r="A394" s="36" t="s">
        <v>56</v>
      </c>
      <c r="B394" s="39" t="s">
        <v>57</v>
      </c>
      <c r="C394" s="38">
        <v>60</v>
      </c>
      <c r="D394" s="38">
        <v>9.33</v>
      </c>
      <c r="E394" s="38">
        <v>6.93</v>
      </c>
      <c r="F394" s="38">
        <v>9.42</v>
      </c>
      <c r="G394" s="87">
        <v>137.25</v>
      </c>
      <c r="H394" s="105"/>
      <c r="I394" s="38">
        <v>80</v>
      </c>
      <c r="J394" s="38">
        <v>17.53</v>
      </c>
      <c r="K394" s="38">
        <v>13.34</v>
      </c>
      <c r="L394" s="38">
        <v>6.15</v>
      </c>
      <c r="M394" s="87">
        <v>216.59</v>
      </c>
      <c r="N394" s="105"/>
    </row>
    <row r="395" spans="1:14" ht="13.5" thickBot="1">
      <c r="A395" s="36" t="s">
        <v>13</v>
      </c>
      <c r="B395" s="39" t="s">
        <v>8</v>
      </c>
      <c r="C395" s="38">
        <v>40</v>
      </c>
      <c r="D395" s="38">
        <v>1.44</v>
      </c>
      <c r="E395" s="38">
        <v>0.36</v>
      </c>
      <c r="F395" s="38">
        <v>12.48</v>
      </c>
      <c r="G395" s="87">
        <v>59.4</v>
      </c>
      <c r="H395" s="105"/>
      <c r="I395" s="38">
        <v>40</v>
      </c>
      <c r="J395" s="38">
        <v>1.44</v>
      </c>
      <c r="K395" s="38">
        <v>0.36</v>
      </c>
      <c r="L395" s="38">
        <v>12.48</v>
      </c>
      <c r="M395" s="87">
        <v>59.4</v>
      </c>
      <c r="N395" s="105"/>
    </row>
    <row r="396" spans="1:14" ht="13.5" thickBot="1">
      <c r="A396" s="36" t="s">
        <v>15</v>
      </c>
      <c r="B396" s="39" t="s">
        <v>75</v>
      </c>
      <c r="C396" s="38">
        <v>200</v>
      </c>
      <c r="D396" s="38">
        <v>0</v>
      </c>
      <c r="E396" s="38">
        <v>0</v>
      </c>
      <c r="F396" s="38">
        <v>26.74</v>
      </c>
      <c r="G396" s="87">
        <v>103.2</v>
      </c>
      <c r="H396" s="38">
        <v>0.06</v>
      </c>
      <c r="I396" s="38">
        <v>200</v>
      </c>
      <c r="J396" s="38">
        <v>0</v>
      </c>
      <c r="K396" s="38">
        <v>0</v>
      </c>
      <c r="L396" s="38">
        <v>26.74</v>
      </c>
      <c r="M396" s="87">
        <v>103.2</v>
      </c>
      <c r="N396" s="38">
        <v>0.06</v>
      </c>
    </row>
    <row r="397" spans="1:14" ht="13.5" thickBot="1">
      <c r="A397" s="36"/>
      <c r="B397" s="39"/>
      <c r="C397" s="38"/>
      <c r="D397" s="38"/>
      <c r="E397" s="38"/>
      <c r="F397" s="38"/>
      <c r="G397" s="87"/>
      <c r="H397" s="109"/>
      <c r="I397" s="38"/>
      <c r="J397" s="38"/>
      <c r="K397" s="38"/>
      <c r="L397" s="38"/>
      <c r="M397" s="87"/>
      <c r="N397" s="109"/>
    </row>
    <row r="398" spans="1:14" ht="13.5" thickBot="1">
      <c r="A398" s="36"/>
      <c r="B398" s="48" t="s">
        <v>9</v>
      </c>
      <c r="C398" s="43">
        <f>C391+C392+C393+C395+C396</f>
        <v>580</v>
      </c>
      <c r="D398" s="43">
        <f>D391+D392+D393+D395+D396</f>
        <v>15.02</v>
      </c>
      <c r="E398" s="43">
        <f>E391+E392+E393+E395+E396</f>
        <v>15.899999999999999</v>
      </c>
      <c r="F398" s="43">
        <f>F391+F392+F393+F395+F396</f>
        <v>55.519999999999996</v>
      </c>
      <c r="G398" s="13">
        <f>G391+G392+G393+G395+G396</f>
        <v>470.17999999999995</v>
      </c>
      <c r="H398" s="106">
        <f>H396</f>
        <v>0.06</v>
      </c>
      <c r="I398" s="43">
        <f>I391+I392+I393+I395+I396</f>
        <v>660</v>
      </c>
      <c r="J398" s="43">
        <f>J391+J392+J393+J395+J396</f>
        <v>52.449999999999996</v>
      </c>
      <c r="K398" s="43">
        <f>K391+K392+K393+K395+K396</f>
        <v>16.009999999999998</v>
      </c>
      <c r="L398" s="43">
        <f>L391+L392+L393+L395+L396</f>
        <v>303.64000000000004</v>
      </c>
      <c r="M398" s="13">
        <f>M391+M392+M393+M395+M396</f>
        <v>616.09</v>
      </c>
      <c r="N398" s="106">
        <f>N396</f>
        <v>0.06</v>
      </c>
    </row>
    <row r="399" spans="1:14" ht="13.5" thickBot="1">
      <c r="A399" s="36"/>
      <c r="B399" s="48"/>
      <c r="C399" s="43"/>
      <c r="D399" s="43"/>
      <c r="E399" s="43"/>
      <c r="F399" s="43"/>
      <c r="G399" s="13"/>
      <c r="H399" s="106"/>
      <c r="I399" s="43"/>
      <c r="J399" s="43"/>
      <c r="K399" s="43"/>
      <c r="L399" s="43"/>
      <c r="M399" s="13"/>
      <c r="N399" s="106"/>
    </row>
    <row r="400" spans="1:14" ht="13.5" thickBot="1">
      <c r="A400" s="44"/>
      <c r="B400" s="69" t="s">
        <v>81</v>
      </c>
      <c r="C400" s="45"/>
      <c r="D400" s="46"/>
      <c r="E400" s="46"/>
      <c r="F400" s="46"/>
      <c r="G400" s="88"/>
      <c r="H400" s="105"/>
      <c r="I400" s="46"/>
      <c r="J400" s="46"/>
      <c r="K400" s="46"/>
      <c r="L400" s="46"/>
      <c r="M400" s="88"/>
      <c r="N400" s="105"/>
    </row>
    <row r="401" spans="1:14" ht="13.5" thickBot="1">
      <c r="A401" s="36" t="s">
        <v>100</v>
      </c>
      <c r="B401" s="39" t="s">
        <v>101</v>
      </c>
      <c r="C401" s="38">
        <v>120</v>
      </c>
      <c r="D401" s="38">
        <v>2.34</v>
      </c>
      <c r="E401" s="38">
        <v>2.4900000000000002</v>
      </c>
      <c r="F401" s="38">
        <v>13.16</v>
      </c>
      <c r="G401" s="87">
        <v>84.45</v>
      </c>
      <c r="H401" s="105">
        <v>0.06</v>
      </c>
      <c r="I401" s="38">
        <v>150</v>
      </c>
      <c r="J401" s="38">
        <v>8</v>
      </c>
      <c r="K401" s="38">
        <v>5.66</v>
      </c>
      <c r="L401" s="38">
        <v>52.5</v>
      </c>
      <c r="M401" s="38">
        <v>292.88</v>
      </c>
      <c r="N401" s="106"/>
    </row>
    <row r="402" spans="1:14" ht="13.5" thickBot="1">
      <c r="A402" s="44" t="s">
        <v>26</v>
      </c>
      <c r="B402" s="39" t="s">
        <v>27</v>
      </c>
      <c r="C402" s="41">
        <v>200</v>
      </c>
      <c r="D402" s="31">
        <v>7.0000000000000007E-2</v>
      </c>
      <c r="E402" s="31">
        <v>0.02</v>
      </c>
      <c r="F402" s="31">
        <v>10.51</v>
      </c>
      <c r="G402" s="86">
        <v>42.1</v>
      </c>
      <c r="H402" s="38"/>
      <c r="I402" s="41">
        <v>200</v>
      </c>
      <c r="J402" s="31">
        <v>7.0000000000000007E-2</v>
      </c>
      <c r="K402" s="31">
        <v>0.02</v>
      </c>
      <c r="L402" s="31">
        <v>10.51</v>
      </c>
      <c r="M402" s="86">
        <v>42.1</v>
      </c>
      <c r="N402" s="38"/>
    </row>
    <row r="403" spans="1:14" ht="13.5" thickBot="1">
      <c r="A403" s="44"/>
      <c r="B403" s="39"/>
      <c r="C403" s="41"/>
      <c r="D403" s="31"/>
      <c r="E403" s="31"/>
      <c r="F403" s="31"/>
      <c r="G403" s="86"/>
      <c r="H403" s="109"/>
      <c r="I403" s="41"/>
      <c r="J403" s="31"/>
      <c r="K403" s="31"/>
      <c r="L403" s="31"/>
      <c r="M403" s="86"/>
      <c r="N403" s="109"/>
    </row>
    <row r="404" spans="1:14" ht="13.5" thickBot="1">
      <c r="A404" s="46"/>
      <c r="B404" s="48" t="s">
        <v>9</v>
      </c>
      <c r="C404" s="43">
        <f t="shared" ref="C404:N404" si="20">C401+C402</f>
        <v>320</v>
      </c>
      <c r="D404" s="43">
        <f t="shared" si="20"/>
        <v>2.4099999999999997</v>
      </c>
      <c r="E404" s="43">
        <f t="shared" si="20"/>
        <v>2.5100000000000002</v>
      </c>
      <c r="F404" s="43">
        <f t="shared" si="20"/>
        <v>23.67</v>
      </c>
      <c r="G404" s="13">
        <f t="shared" si="20"/>
        <v>126.55000000000001</v>
      </c>
      <c r="H404" s="106">
        <f t="shared" si="20"/>
        <v>0.06</v>
      </c>
      <c r="I404" s="43">
        <f t="shared" si="20"/>
        <v>350</v>
      </c>
      <c r="J404" s="43">
        <f t="shared" si="20"/>
        <v>8.07</v>
      </c>
      <c r="K404" s="43">
        <f t="shared" si="20"/>
        <v>5.68</v>
      </c>
      <c r="L404" s="43">
        <f t="shared" si="20"/>
        <v>63.01</v>
      </c>
      <c r="M404" s="13">
        <f t="shared" si="20"/>
        <v>334.98</v>
      </c>
      <c r="N404" s="106">
        <f t="shared" si="20"/>
        <v>0</v>
      </c>
    </row>
    <row r="405" spans="1:14" ht="13.5" thickBot="1">
      <c r="A405" s="47"/>
      <c r="B405" s="48"/>
      <c r="C405" s="43"/>
      <c r="D405" s="43"/>
      <c r="E405" s="43"/>
      <c r="F405" s="43"/>
      <c r="G405" s="13"/>
      <c r="H405" s="110"/>
      <c r="I405" s="43"/>
      <c r="J405" s="43"/>
      <c r="K405" s="43"/>
      <c r="L405" s="43"/>
      <c r="M405" s="13"/>
      <c r="N405" s="110"/>
    </row>
    <row r="406" spans="1:14" ht="13.5" thickBot="1">
      <c r="A406" s="47"/>
      <c r="B406" s="48" t="s">
        <v>10</v>
      </c>
      <c r="C406" s="65">
        <f>C384+C388+C398+C404</f>
        <v>1485</v>
      </c>
      <c r="D406" s="43">
        <f>D384+D388+D398+D404</f>
        <v>31.7</v>
      </c>
      <c r="E406" s="43">
        <f>E384+E398+E404</f>
        <v>30.56</v>
      </c>
      <c r="F406" s="43">
        <f>F384+F388+F398+F404</f>
        <v>215.13</v>
      </c>
      <c r="G406" s="13">
        <f>G384+G388+G398+G404</f>
        <v>1013.3599999999999</v>
      </c>
      <c r="H406" s="107">
        <f>H384+H388+H398+H404</f>
        <v>4.129999999999999</v>
      </c>
      <c r="I406" s="65">
        <f>I384+I388+I398+I404</f>
        <v>1655</v>
      </c>
      <c r="J406" s="43">
        <f>J384+J388+J398+J404</f>
        <v>77.579999999999984</v>
      </c>
      <c r="K406" s="43">
        <f>K384+K398+K404</f>
        <v>65.990000000000009</v>
      </c>
      <c r="L406" s="43">
        <f>L384+L388+L398+L404</f>
        <v>511.94000000000005</v>
      </c>
      <c r="M406" s="13">
        <f>M384+M388+M398+M404</f>
        <v>1430.1</v>
      </c>
      <c r="N406" s="107">
        <f>N384+N388+N398+N404</f>
        <v>5.3999999999999995</v>
      </c>
    </row>
    <row r="409" spans="1:14" ht="15.75">
      <c r="A409" s="4"/>
      <c r="C409" s="6"/>
    </row>
    <row r="411" spans="1:14">
      <c r="A411" s="7"/>
    </row>
    <row r="414" spans="1:14" ht="15.75">
      <c r="A414" s="4"/>
      <c r="C414" s="6"/>
    </row>
    <row r="416" spans="1:14">
      <c r="A416" s="7"/>
    </row>
    <row r="418" spans="1:14">
      <c r="A418" s="7"/>
    </row>
    <row r="419" spans="1:14">
      <c r="B419" s="8"/>
    </row>
    <row r="420" spans="1:14">
      <c r="B420" s="8"/>
    </row>
    <row r="421" spans="1:14" ht="15.75">
      <c r="A421" s="9"/>
      <c r="B421" s="8"/>
      <c r="E421" s="1" t="s">
        <v>50</v>
      </c>
      <c r="F421" s="2"/>
      <c r="G421" s="2"/>
    </row>
    <row r="422" spans="1:14" ht="13.5" thickBot="1">
      <c r="B422" s="8"/>
      <c r="C422" s="8"/>
      <c r="G422" s="10"/>
    </row>
    <row r="423" spans="1:14" ht="13.5" thickBot="1">
      <c r="A423" s="62"/>
      <c r="B423" s="62"/>
      <c r="C423" s="13"/>
      <c r="D423" s="14"/>
      <c r="E423" s="15"/>
      <c r="F423" s="15"/>
      <c r="G423" s="16" t="s">
        <v>123</v>
      </c>
      <c r="H423" s="17"/>
      <c r="I423" s="18"/>
      <c r="J423" s="19"/>
      <c r="K423" s="19"/>
      <c r="L423" s="19"/>
      <c r="M423" s="16" t="s">
        <v>124</v>
      </c>
      <c r="N423" s="17"/>
    </row>
    <row r="424" spans="1:14" ht="39" thickBot="1">
      <c r="A424" s="63" t="s">
        <v>0</v>
      </c>
      <c r="B424" s="31" t="s">
        <v>1</v>
      </c>
      <c r="C424" s="63" t="s">
        <v>2</v>
      </c>
      <c r="D424" s="100" t="s">
        <v>3</v>
      </c>
      <c r="E424" s="98"/>
      <c r="F424" s="101"/>
      <c r="G424" s="117" t="s">
        <v>4</v>
      </c>
      <c r="H424" s="38" t="s">
        <v>79</v>
      </c>
      <c r="I424" s="131" t="s">
        <v>2</v>
      </c>
      <c r="J424" s="100" t="s">
        <v>3</v>
      </c>
      <c r="K424" s="98"/>
      <c r="L424" s="101"/>
      <c r="M424" s="130" t="s">
        <v>4</v>
      </c>
      <c r="N424" s="105" t="s">
        <v>79</v>
      </c>
    </row>
    <row r="425" spans="1:14" ht="13.5" thickBot="1">
      <c r="A425" s="28"/>
      <c r="B425" s="70"/>
      <c r="C425" s="30"/>
      <c r="D425" s="24" t="s">
        <v>5</v>
      </c>
      <c r="E425" s="25" t="s">
        <v>6</v>
      </c>
      <c r="F425" s="24" t="s">
        <v>7</v>
      </c>
      <c r="G425" s="26"/>
      <c r="H425" s="64"/>
      <c r="I425" s="30"/>
      <c r="J425" s="31" t="s">
        <v>5</v>
      </c>
      <c r="K425" s="32" t="s">
        <v>6</v>
      </c>
      <c r="L425" s="31" t="s">
        <v>7</v>
      </c>
      <c r="M425" s="26"/>
      <c r="N425" s="60"/>
    </row>
    <row r="426" spans="1:14" ht="13.5" thickBot="1">
      <c r="A426" s="34" t="s">
        <v>34</v>
      </c>
      <c r="B426" s="35" t="s">
        <v>35</v>
      </c>
      <c r="C426" s="31">
        <v>150</v>
      </c>
      <c r="D426" s="31">
        <v>1.17</v>
      </c>
      <c r="E426" s="31">
        <v>3.13</v>
      </c>
      <c r="F426" s="31">
        <v>36.299999999999997</v>
      </c>
      <c r="G426" s="86">
        <v>146</v>
      </c>
      <c r="H426" s="105"/>
      <c r="I426" s="31">
        <v>200</v>
      </c>
      <c r="J426" s="31">
        <v>4.82</v>
      </c>
      <c r="K426" s="31">
        <v>5.08</v>
      </c>
      <c r="L426" s="31">
        <v>16.84</v>
      </c>
      <c r="M426" s="86">
        <v>132.4</v>
      </c>
      <c r="N426" s="105">
        <v>0.92</v>
      </c>
    </row>
    <row r="427" spans="1:14" ht="13.5" thickBot="1">
      <c r="A427" s="36" t="s">
        <v>139</v>
      </c>
      <c r="B427" s="37" t="s">
        <v>140</v>
      </c>
      <c r="C427" s="38">
        <v>40</v>
      </c>
      <c r="D427" s="38">
        <v>4.51</v>
      </c>
      <c r="E427" s="38">
        <v>6.79</v>
      </c>
      <c r="F427" s="38">
        <v>15.15</v>
      </c>
      <c r="G427" s="87">
        <v>133.83000000000001</v>
      </c>
      <c r="H427" s="38">
        <v>0.08</v>
      </c>
      <c r="I427" s="38">
        <v>50</v>
      </c>
      <c r="J427" s="38">
        <v>6.22</v>
      </c>
      <c r="K427" s="38">
        <v>7.42</v>
      </c>
      <c r="L427" s="38">
        <v>20.149999999999999</v>
      </c>
      <c r="M427" s="87">
        <v>168.2</v>
      </c>
      <c r="N427" s="38">
        <v>8.0000000000000002E-3</v>
      </c>
    </row>
    <row r="428" spans="1:14" ht="13.5" thickBot="1">
      <c r="A428" s="36"/>
      <c r="B428" s="37"/>
      <c r="C428" s="38"/>
      <c r="D428" s="38"/>
      <c r="E428" s="38"/>
      <c r="F428" s="38"/>
      <c r="G428" s="87"/>
      <c r="H428" s="38"/>
      <c r="I428" s="38"/>
      <c r="J428" s="38"/>
      <c r="K428" s="38"/>
      <c r="L428" s="38"/>
      <c r="M428" s="87"/>
      <c r="N428" s="38"/>
    </row>
    <row r="429" spans="1:14" ht="13.5" thickBot="1">
      <c r="A429" s="34" t="s">
        <v>26</v>
      </c>
      <c r="B429" s="40" t="s">
        <v>27</v>
      </c>
      <c r="C429" s="41">
        <v>200</v>
      </c>
      <c r="D429" s="31">
        <v>7.0000000000000007E-2</v>
      </c>
      <c r="E429" s="31">
        <v>0.02</v>
      </c>
      <c r="F429" s="31">
        <v>10.51</v>
      </c>
      <c r="G429" s="86">
        <v>42.1</v>
      </c>
      <c r="H429" s="38"/>
      <c r="I429" s="41">
        <v>200</v>
      </c>
      <c r="J429" s="31">
        <v>7.0000000000000007E-2</v>
      </c>
      <c r="K429" s="31">
        <v>0.02</v>
      </c>
      <c r="L429" s="31">
        <v>10.51</v>
      </c>
      <c r="M429" s="86">
        <v>42.1</v>
      </c>
      <c r="N429" s="38"/>
    </row>
    <row r="430" spans="1:14" ht="13.5" thickBot="1">
      <c r="A430" s="36"/>
      <c r="B430" s="42" t="s">
        <v>72</v>
      </c>
      <c r="C430" s="43">
        <v>335</v>
      </c>
      <c r="D430" s="38">
        <f>D426+D427+D429</f>
        <v>5.75</v>
      </c>
      <c r="E430" s="38">
        <f>E426+E427+E429</f>
        <v>9.94</v>
      </c>
      <c r="F430" s="38">
        <f>F426+F427+F429</f>
        <v>61.959999999999994</v>
      </c>
      <c r="G430" s="87">
        <f>G426+G427+G429</f>
        <v>321.93000000000006</v>
      </c>
      <c r="H430" s="105"/>
      <c r="I430" s="38">
        <v>335</v>
      </c>
      <c r="J430" s="38">
        <f>J426+J427+J429</f>
        <v>11.11</v>
      </c>
      <c r="K430" s="38">
        <f>K426+K427+K429</f>
        <v>12.52</v>
      </c>
      <c r="L430" s="38">
        <f>L426+L427+L429</f>
        <v>47.499999999999993</v>
      </c>
      <c r="M430" s="87">
        <f>M426+M427+M429</f>
        <v>342.70000000000005</v>
      </c>
      <c r="N430" s="105">
        <v>0.93</v>
      </c>
    </row>
    <row r="431" spans="1:14" ht="13.5" thickBot="1">
      <c r="A431" s="36"/>
      <c r="B431" s="43" t="s">
        <v>69</v>
      </c>
      <c r="C431" s="38"/>
      <c r="D431" s="38"/>
      <c r="E431" s="38"/>
      <c r="F431" s="38"/>
      <c r="G431" s="87"/>
      <c r="H431" s="105"/>
      <c r="I431" s="38"/>
      <c r="J431" s="38"/>
      <c r="K431" s="38"/>
      <c r="L431" s="38"/>
      <c r="M431" s="87"/>
      <c r="N431" s="105"/>
    </row>
    <row r="432" spans="1:14" ht="13.5" thickBot="1">
      <c r="A432" s="36" t="s">
        <v>141</v>
      </c>
      <c r="B432" s="37" t="s">
        <v>142</v>
      </c>
      <c r="C432" s="38">
        <v>95</v>
      </c>
      <c r="D432" s="38">
        <v>0.44</v>
      </c>
      <c r="E432" s="38"/>
      <c r="F432" s="38">
        <v>9.8000000000000007</v>
      </c>
      <c r="G432" s="87">
        <v>44</v>
      </c>
      <c r="H432" s="38">
        <v>10</v>
      </c>
      <c r="I432" s="38">
        <v>100</v>
      </c>
      <c r="J432" s="38">
        <v>0.44</v>
      </c>
      <c r="K432" s="38"/>
      <c r="L432" s="38">
        <v>9.8000000000000007</v>
      </c>
      <c r="M432" s="87">
        <v>44</v>
      </c>
      <c r="N432" s="38">
        <v>10</v>
      </c>
    </row>
    <row r="433" spans="1:14" ht="13.5" thickBot="1">
      <c r="A433" s="44"/>
      <c r="B433" s="45"/>
      <c r="C433" s="46"/>
      <c r="D433" s="46"/>
      <c r="E433" s="46"/>
      <c r="F433" s="46"/>
      <c r="G433" s="88"/>
      <c r="H433" s="105"/>
      <c r="I433" s="46"/>
      <c r="J433" s="46"/>
      <c r="K433" s="46"/>
      <c r="L433" s="46"/>
      <c r="M433" s="88"/>
      <c r="N433" s="105"/>
    </row>
    <row r="434" spans="1:14" ht="13.5" thickBot="1">
      <c r="A434" s="44"/>
      <c r="B434" s="42" t="s">
        <v>9</v>
      </c>
      <c r="C434" s="43">
        <f>C432+C433</f>
        <v>95</v>
      </c>
      <c r="D434" s="38">
        <f>D432+D433</f>
        <v>0.44</v>
      </c>
      <c r="E434" s="38">
        <f>E432+E433</f>
        <v>0</v>
      </c>
      <c r="F434" s="38">
        <f>F432+F433</f>
        <v>9.8000000000000007</v>
      </c>
      <c r="G434" s="87">
        <f>G432+G433</f>
        <v>44</v>
      </c>
      <c r="H434" s="132">
        <f>H432</f>
        <v>10</v>
      </c>
      <c r="I434" s="38">
        <f>I432+I433</f>
        <v>100</v>
      </c>
      <c r="J434" s="38">
        <f>J432+J433</f>
        <v>0.44</v>
      </c>
      <c r="K434" s="38">
        <f>K432+K433</f>
        <v>0</v>
      </c>
      <c r="L434" s="38">
        <f>L432+L433</f>
        <v>9.8000000000000007</v>
      </c>
      <c r="M434" s="87">
        <f>M432+M433</f>
        <v>44</v>
      </c>
      <c r="N434" s="132">
        <f>N432</f>
        <v>10</v>
      </c>
    </row>
    <row r="435" spans="1:14" ht="13.5" thickBot="1">
      <c r="A435" s="44"/>
      <c r="B435" s="102"/>
      <c r="C435" s="14"/>
      <c r="D435" s="89"/>
      <c r="E435" s="89"/>
      <c r="F435" s="89"/>
      <c r="G435" s="89"/>
      <c r="H435" s="132"/>
      <c r="I435" s="89"/>
      <c r="J435" s="89"/>
      <c r="K435" s="89"/>
      <c r="L435" s="89"/>
      <c r="M435" s="89"/>
      <c r="N435" s="132"/>
    </row>
    <row r="436" spans="1:14" ht="13.5" thickBot="1">
      <c r="A436" s="44"/>
      <c r="B436" s="13" t="s">
        <v>24</v>
      </c>
      <c r="C436" s="14"/>
      <c r="D436" s="89"/>
      <c r="E436" s="89"/>
      <c r="F436" s="89"/>
      <c r="G436" s="89"/>
      <c r="H436" s="105"/>
      <c r="I436" s="89"/>
      <c r="J436" s="89"/>
      <c r="K436" s="89"/>
      <c r="L436" s="89"/>
      <c r="M436" s="89"/>
      <c r="N436" s="105"/>
    </row>
    <row r="437" spans="1:14" ht="13.5" thickBot="1">
      <c r="A437" s="34" t="s">
        <v>115</v>
      </c>
      <c r="B437" s="51" t="s">
        <v>116</v>
      </c>
      <c r="C437" s="31">
        <v>40</v>
      </c>
      <c r="D437" s="31">
        <v>0.65</v>
      </c>
      <c r="E437" s="31">
        <v>2.5</v>
      </c>
      <c r="F437" s="31">
        <v>2.8</v>
      </c>
      <c r="G437" s="86">
        <v>35.96</v>
      </c>
      <c r="H437" s="105"/>
      <c r="I437" s="31">
        <v>60</v>
      </c>
      <c r="J437" s="31">
        <v>0.78</v>
      </c>
      <c r="K437" s="31">
        <v>3.07</v>
      </c>
      <c r="L437" s="31">
        <v>3.34</v>
      </c>
      <c r="M437" s="86">
        <v>43.16</v>
      </c>
      <c r="N437" s="105"/>
    </row>
    <row r="438" spans="1:14" ht="13.5" thickBot="1">
      <c r="A438" s="36" t="s">
        <v>84</v>
      </c>
      <c r="B438" s="39" t="s">
        <v>85</v>
      </c>
      <c r="C438" s="38">
        <v>180</v>
      </c>
      <c r="D438" s="38">
        <v>5.99</v>
      </c>
      <c r="E438" s="38">
        <v>14.28</v>
      </c>
      <c r="F438" s="38">
        <v>4.0599999999999996</v>
      </c>
      <c r="G438" s="87">
        <v>357.12</v>
      </c>
      <c r="H438" s="105">
        <v>22.01</v>
      </c>
      <c r="I438" s="38">
        <v>200</v>
      </c>
      <c r="J438" s="38">
        <v>6.66</v>
      </c>
      <c r="K438" s="38">
        <v>15.86</v>
      </c>
      <c r="L438" s="38">
        <v>56.81</v>
      </c>
      <c r="M438" s="87">
        <v>396</v>
      </c>
      <c r="N438" s="105">
        <v>22.01</v>
      </c>
    </row>
    <row r="439" spans="1:14" ht="13.5" thickBot="1">
      <c r="A439" s="36" t="s">
        <v>111</v>
      </c>
      <c r="B439" s="39" t="s">
        <v>112</v>
      </c>
      <c r="C439" s="38">
        <v>180</v>
      </c>
      <c r="D439" s="38">
        <v>20.170000000000002</v>
      </c>
      <c r="E439" s="38">
        <v>14.09</v>
      </c>
      <c r="F439" s="38">
        <v>33.42</v>
      </c>
      <c r="G439" s="87">
        <v>340.98</v>
      </c>
      <c r="H439" s="105"/>
      <c r="I439" s="38">
        <v>200</v>
      </c>
      <c r="J439" s="38">
        <v>25.24</v>
      </c>
      <c r="K439" s="38">
        <v>16.28</v>
      </c>
      <c r="L439" s="38">
        <v>41.98</v>
      </c>
      <c r="M439" s="87">
        <v>415.08</v>
      </c>
      <c r="N439" s="105"/>
    </row>
    <row r="440" spans="1:14" ht="13.5" thickBot="1">
      <c r="A440" s="36"/>
      <c r="B440" s="39"/>
      <c r="C440" s="38"/>
      <c r="D440" s="38"/>
      <c r="E440" s="38"/>
      <c r="F440" s="38"/>
      <c r="G440" s="87"/>
      <c r="H440" s="105"/>
      <c r="I440" s="38"/>
      <c r="J440" s="38"/>
      <c r="K440" s="38"/>
      <c r="L440" s="38"/>
      <c r="M440" s="87"/>
      <c r="N440" s="105"/>
    </row>
    <row r="441" spans="1:14" ht="13.5" thickBot="1">
      <c r="A441" s="36" t="s">
        <v>13</v>
      </c>
      <c r="B441" s="39" t="s">
        <v>8</v>
      </c>
      <c r="C441" s="38">
        <v>40</v>
      </c>
      <c r="D441" s="38">
        <v>1.44</v>
      </c>
      <c r="E441" s="38">
        <v>0.36</v>
      </c>
      <c r="F441" s="38">
        <v>12.48</v>
      </c>
      <c r="G441" s="87">
        <v>59.4</v>
      </c>
      <c r="H441" s="105"/>
      <c r="I441" s="38">
        <v>40</v>
      </c>
      <c r="J441" s="38">
        <v>1.44</v>
      </c>
      <c r="K441" s="38">
        <v>0.36</v>
      </c>
      <c r="L441" s="38">
        <v>12.48</v>
      </c>
      <c r="M441" s="87">
        <v>59.4</v>
      </c>
      <c r="N441" s="105"/>
    </row>
    <row r="442" spans="1:14" ht="13.5" thickBot="1">
      <c r="A442" s="36" t="s">
        <v>15</v>
      </c>
      <c r="B442" s="39" t="s">
        <v>14</v>
      </c>
      <c r="C442" s="38">
        <v>200</v>
      </c>
      <c r="D442" s="38">
        <v>14.97</v>
      </c>
      <c r="E442" s="38">
        <v>0</v>
      </c>
      <c r="F442" s="38">
        <v>0</v>
      </c>
      <c r="G442" s="87">
        <v>59.85</v>
      </c>
      <c r="H442" s="105"/>
      <c r="I442" s="38">
        <v>200</v>
      </c>
      <c r="J442" s="38">
        <v>14.97</v>
      </c>
      <c r="K442" s="38">
        <v>0</v>
      </c>
      <c r="L442" s="38">
        <v>0</v>
      </c>
      <c r="M442" s="87">
        <v>59.85</v>
      </c>
      <c r="N442" s="105"/>
    </row>
    <row r="443" spans="1:14" ht="13.5" thickBot="1">
      <c r="A443" s="36"/>
      <c r="B443" s="39"/>
      <c r="C443" s="38"/>
      <c r="D443" s="38"/>
      <c r="E443" s="38"/>
      <c r="F443" s="38"/>
      <c r="G443" s="87"/>
      <c r="H443" s="105"/>
      <c r="I443" s="38"/>
      <c r="J443" s="38"/>
      <c r="K443" s="38"/>
      <c r="L443" s="38"/>
      <c r="M443" s="87"/>
      <c r="N443" s="105"/>
    </row>
    <row r="444" spans="1:14" ht="13.5" thickBot="1">
      <c r="A444" s="61"/>
      <c r="B444" s="48" t="s">
        <v>9</v>
      </c>
      <c r="C444" s="69">
        <f>C437+C438+C439+C440+C441+C442</f>
        <v>640</v>
      </c>
      <c r="D444" s="46">
        <f>D437+D438+D439+D440+D441+D442</f>
        <v>43.220000000000006</v>
      </c>
      <c r="E444" s="133">
        <f>E437+E438+E439+E440+E441+E442</f>
        <v>31.23</v>
      </c>
      <c r="F444" s="46">
        <f>F437+F438+F439+F440+F441+F442</f>
        <v>52.760000000000005</v>
      </c>
      <c r="G444" s="88">
        <f>G437+G438+G439+G440+G441+G442</f>
        <v>853.31</v>
      </c>
      <c r="H444" s="105">
        <v>22.01</v>
      </c>
      <c r="I444" s="46">
        <f>I437+I438+I439+I440+I441+I442</f>
        <v>700</v>
      </c>
      <c r="J444" s="46">
        <f>J437+J438+J439+J440+J441+J442</f>
        <v>49.089999999999996</v>
      </c>
      <c r="K444" s="133">
        <f>K437+K438+K439+K440+K441+K442</f>
        <v>35.57</v>
      </c>
      <c r="L444" s="46">
        <f>L437+L438+L439+L440+L441+L442</f>
        <v>114.61</v>
      </c>
      <c r="M444" s="88">
        <f>M437+M438+M439+M440+M441+M442</f>
        <v>973.49</v>
      </c>
      <c r="N444" s="105">
        <v>22.01</v>
      </c>
    </row>
    <row r="445" spans="1:14" ht="13.5" thickBot="1">
      <c r="A445" s="61"/>
      <c r="B445" s="48"/>
      <c r="C445" s="69"/>
      <c r="D445" s="46"/>
      <c r="E445" s="133"/>
      <c r="F445" s="46"/>
      <c r="G445" s="88"/>
      <c r="H445" s="105"/>
      <c r="I445" s="46"/>
      <c r="J445" s="46"/>
      <c r="K445" s="133"/>
      <c r="L445" s="46"/>
      <c r="M445" s="88"/>
      <c r="N445" s="105"/>
    </row>
    <row r="446" spans="1:14" ht="13.5" thickBot="1">
      <c r="A446" s="61" t="s">
        <v>113</v>
      </c>
      <c r="B446" s="72" t="s">
        <v>114</v>
      </c>
      <c r="C446" s="46">
        <v>95</v>
      </c>
      <c r="D446" s="46">
        <v>6.92</v>
      </c>
      <c r="E446" s="46">
        <v>6.97</v>
      </c>
      <c r="F446" s="46">
        <v>48.48</v>
      </c>
      <c r="G446" s="88">
        <v>285.55</v>
      </c>
      <c r="H446" s="105"/>
      <c r="I446" s="46">
        <v>120</v>
      </c>
      <c r="J446" s="46">
        <v>3.62</v>
      </c>
      <c r="K446" s="46">
        <v>8.65</v>
      </c>
      <c r="L446" s="46">
        <v>52.52</v>
      </c>
      <c r="M446" s="88">
        <v>385.23</v>
      </c>
      <c r="N446" s="105"/>
    </row>
    <row r="447" spans="1:14" ht="13.5" thickBot="1">
      <c r="A447" s="61" t="s">
        <v>26</v>
      </c>
      <c r="B447" s="39" t="s">
        <v>27</v>
      </c>
      <c r="C447" s="41">
        <v>200</v>
      </c>
      <c r="D447" s="31">
        <v>7.0000000000000007E-2</v>
      </c>
      <c r="E447" s="31">
        <v>0.02</v>
      </c>
      <c r="F447" s="31">
        <v>10.51</v>
      </c>
      <c r="G447" s="86">
        <v>42.1</v>
      </c>
      <c r="H447" s="38"/>
      <c r="I447" s="41">
        <v>200</v>
      </c>
      <c r="J447" s="31">
        <v>7.0000000000000007E-2</v>
      </c>
      <c r="K447" s="31">
        <v>0.02</v>
      </c>
      <c r="L447" s="31">
        <v>10.51</v>
      </c>
      <c r="M447" s="86">
        <v>42.1</v>
      </c>
      <c r="N447" s="38"/>
    </row>
    <row r="448" spans="1:14" ht="13.5" thickBot="1">
      <c r="A448" s="61"/>
      <c r="B448" s="39"/>
      <c r="C448" s="41"/>
      <c r="D448" s="31"/>
      <c r="E448" s="31"/>
      <c r="F448" s="31"/>
      <c r="G448" s="86"/>
      <c r="H448" s="109"/>
      <c r="I448" s="41"/>
      <c r="J448" s="31"/>
      <c r="K448" s="31"/>
      <c r="L448" s="31"/>
      <c r="M448" s="86"/>
      <c r="N448" s="109"/>
    </row>
    <row r="449" spans="1:14" ht="13.5" thickBot="1">
      <c r="A449" s="47"/>
      <c r="B449" s="48" t="s">
        <v>9</v>
      </c>
      <c r="C449" s="43">
        <f>C446+C447</f>
        <v>295</v>
      </c>
      <c r="D449" s="38">
        <f>D446+D447</f>
        <v>6.99</v>
      </c>
      <c r="E449" s="38">
        <f>E446+E447</f>
        <v>6.9899999999999993</v>
      </c>
      <c r="F449" s="38">
        <f>F446+F447</f>
        <v>58.989999999999995</v>
      </c>
      <c r="G449" s="87">
        <f>G446+G447</f>
        <v>327.65000000000003</v>
      </c>
      <c r="H449" s="105"/>
      <c r="I449" s="38">
        <f>I446+I447</f>
        <v>320</v>
      </c>
      <c r="J449" s="38">
        <f>J446+J447</f>
        <v>3.69</v>
      </c>
      <c r="K449" s="38">
        <f>K446+K447</f>
        <v>8.67</v>
      </c>
      <c r="L449" s="38">
        <f>L446+L447</f>
        <v>63.03</v>
      </c>
      <c r="M449" s="87">
        <f>M446+M447</f>
        <v>427.33000000000004</v>
      </c>
      <c r="N449" s="105"/>
    </row>
    <row r="450" spans="1:14" ht="13.5" thickBot="1">
      <c r="A450" s="47"/>
      <c r="B450" s="48"/>
      <c r="C450" s="43"/>
      <c r="D450" s="38"/>
      <c r="E450" s="38"/>
      <c r="F450" s="38"/>
      <c r="G450" s="87"/>
      <c r="H450" s="119"/>
      <c r="I450" s="38"/>
      <c r="J450" s="38"/>
      <c r="K450" s="38"/>
      <c r="L450" s="38"/>
      <c r="M450" s="87"/>
      <c r="N450" s="119"/>
    </row>
    <row r="451" spans="1:14" ht="13.5" thickBot="1">
      <c r="A451" s="47"/>
      <c r="B451" s="48" t="s">
        <v>10</v>
      </c>
      <c r="C451" s="43">
        <f>C430+C434+C444+C449</f>
        <v>1365</v>
      </c>
      <c r="D451" s="43">
        <f>D430+D434+D444+D449</f>
        <v>56.400000000000006</v>
      </c>
      <c r="E451" s="124">
        <f>E430+E444+E449</f>
        <v>48.160000000000004</v>
      </c>
      <c r="F451" s="43">
        <f>F430+F434+F444+F449</f>
        <v>183.51</v>
      </c>
      <c r="G451" s="13">
        <f>G430+G434+G444+G449</f>
        <v>1546.89</v>
      </c>
      <c r="H451" s="107">
        <f>H434+H444+H447</f>
        <v>32.010000000000005</v>
      </c>
      <c r="I451" s="43">
        <f>I430+I434+I444+I449</f>
        <v>1455</v>
      </c>
      <c r="J451" s="43">
        <f>J430+J434+J444+J449</f>
        <v>64.33</v>
      </c>
      <c r="K451" s="124">
        <f>K430+K444+K449</f>
        <v>56.760000000000005</v>
      </c>
      <c r="L451" s="43">
        <f>L430+L434+L444+L449</f>
        <v>234.94</v>
      </c>
      <c r="M451" s="13">
        <f>M430+M434+M444+M449</f>
        <v>1787.52</v>
      </c>
      <c r="N451" s="107">
        <f>N434+N438+N449</f>
        <v>32.010000000000005</v>
      </c>
    </row>
    <row r="452" spans="1:14" ht="15.75">
      <c r="A452" s="4"/>
      <c r="C452" s="6"/>
    </row>
    <row r="454" spans="1:14">
      <c r="A454" s="7"/>
    </row>
    <row r="455" spans="1:14">
      <c r="A455" s="7"/>
    </row>
    <row r="456" spans="1:14">
      <c r="B456" s="8"/>
    </row>
    <row r="458" spans="1:14">
      <c r="A458" s="7"/>
    </row>
    <row r="459" spans="1:14">
      <c r="A459" s="7"/>
    </row>
    <row r="460" spans="1:14">
      <c r="A460" s="7"/>
    </row>
    <row r="461" spans="1:14">
      <c r="A461" s="7"/>
    </row>
    <row r="462" spans="1:14">
      <c r="A462" s="7"/>
    </row>
    <row r="463" spans="1:14">
      <c r="A463" s="7"/>
    </row>
    <row r="464" spans="1:14">
      <c r="A464" s="7"/>
    </row>
    <row r="465" spans="1:14">
      <c r="A465" s="7"/>
    </row>
    <row r="466" spans="1:14">
      <c r="A466" s="7"/>
    </row>
    <row r="467" spans="1:14">
      <c r="A467" s="7"/>
    </row>
    <row r="468" spans="1:14">
      <c r="B468" s="8"/>
    </row>
    <row r="469" spans="1:14" ht="15.75">
      <c r="A469" s="9"/>
      <c r="B469" s="8"/>
      <c r="E469" s="1" t="s">
        <v>51</v>
      </c>
      <c r="F469" s="2"/>
      <c r="G469" s="2"/>
    </row>
    <row r="470" spans="1:14" ht="13.5" thickBot="1">
      <c r="B470" s="8"/>
      <c r="C470" s="8"/>
      <c r="G470" s="10"/>
    </row>
    <row r="471" spans="1:14" ht="13.5" thickBot="1">
      <c r="A471" s="56"/>
      <c r="B471" s="56"/>
      <c r="C471" s="13"/>
      <c r="D471" s="14"/>
      <c r="E471" s="15"/>
      <c r="F471" s="15"/>
      <c r="G471" s="16" t="s">
        <v>123</v>
      </c>
      <c r="H471" s="17"/>
      <c r="I471" s="18"/>
      <c r="J471" s="19"/>
      <c r="K471" s="19"/>
      <c r="L471" s="19"/>
      <c r="M471" s="16" t="s">
        <v>124</v>
      </c>
      <c r="N471" s="17"/>
    </row>
    <row r="472" spans="1:14" ht="39" thickBot="1">
      <c r="A472" s="63" t="s">
        <v>0</v>
      </c>
      <c r="B472" s="31" t="s">
        <v>1</v>
      </c>
      <c r="C472" s="63" t="s">
        <v>2</v>
      </c>
      <c r="D472" s="100" t="s">
        <v>3</v>
      </c>
      <c r="E472" s="98"/>
      <c r="F472" s="101"/>
      <c r="G472" s="117" t="s">
        <v>4</v>
      </c>
      <c r="H472" s="134" t="s">
        <v>66</v>
      </c>
      <c r="I472" s="131" t="s">
        <v>2</v>
      </c>
      <c r="J472" s="100" t="s">
        <v>3</v>
      </c>
      <c r="K472" s="98"/>
      <c r="L472" s="101"/>
      <c r="M472" s="117" t="s">
        <v>4</v>
      </c>
      <c r="N472" s="134" t="s">
        <v>66</v>
      </c>
    </row>
    <row r="473" spans="1:14" ht="13.5" thickBot="1">
      <c r="A473" s="28"/>
      <c r="B473" s="70"/>
      <c r="C473" s="30"/>
      <c r="D473" s="24" t="s">
        <v>5</v>
      </c>
      <c r="E473" s="25" t="s">
        <v>6</v>
      </c>
      <c r="F473" s="24" t="s">
        <v>7</v>
      </c>
      <c r="G473" s="26"/>
      <c r="H473" s="33"/>
      <c r="I473" s="30"/>
      <c r="J473" s="31" t="s">
        <v>5</v>
      </c>
      <c r="K473" s="32" t="s">
        <v>6</v>
      </c>
      <c r="L473" s="31" t="s">
        <v>7</v>
      </c>
      <c r="M473" s="26"/>
      <c r="N473" s="33"/>
    </row>
    <row r="474" spans="1:14" ht="13.5" thickBot="1">
      <c r="A474" s="34" t="s">
        <v>17</v>
      </c>
      <c r="B474" s="35" t="s">
        <v>28</v>
      </c>
      <c r="C474" s="31">
        <v>150</v>
      </c>
      <c r="D474" s="31">
        <v>6.9</v>
      </c>
      <c r="E474" s="31">
        <v>6.9</v>
      </c>
      <c r="F474" s="31">
        <v>33.4</v>
      </c>
      <c r="G474" s="86">
        <v>223.5</v>
      </c>
      <c r="H474" s="38"/>
      <c r="I474" s="31">
        <v>200</v>
      </c>
      <c r="J474" s="31">
        <v>7.29</v>
      </c>
      <c r="K474" s="31">
        <v>39.6</v>
      </c>
      <c r="L474" s="31">
        <v>26.83</v>
      </c>
      <c r="M474" s="86">
        <v>230.38</v>
      </c>
      <c r="N474" s="38"/>
    </row>
    <row r="475" spans="1:14" ht="13.5" thickBot="1">
      <c r="A475" s="36" t="s">
        <v>49</v>
      </c>
      <c r="B475" s="37" t="s">
        <v>67</v>
      </c>
      <c r="C475" s="38" t="s">
        <v>68</v>
      </c>
      <c r="D475" s="38">
        <v>3.13</v>
      </c>
      <c r="E475" s="38">
        <v>4.33</v>
      </c>
      <c r="F475" s="38">
        <v>20.149999999999999</v>
      </c>
      <c r="G475" s="87">
        <v>108.43</v>
      </c>
      <c r="H475" s="38"/>
      <c r="I475" s="38" t="s">
        <v>68</v>
      </c>
      <c r="J475" s="38">
        <v>3.13</v>
      </c>
      <c r="K475" s="38">
        <v>4.33</v>
      </c>
      <c r="L475" s="38">
        <v>20.149999999999999</v>
      </c>
      <c r="M475" s="87">
        <v>108.43</v>
      </c>
      <c r="N475" s="38"/>
    </row>
    <row r="476" spans="1:14" ht="13.5" thickBot="1">
      <c r="A476" s="34" t="s">
        <v>26</v>
      </c>
      <c r="B476" s="40" t="s">
        <v>27</v>
      </c>
      <c r="C476" s="41">
        <v>200</v>
      </c>
      <c r="D476" s="31">
        <v>7.0000000000000007E-2</v>
      </c>
      <c r="E476" s="31">
        <v>0.02</v>
      </c>
      <c r="F476" s="31">
        <v>10.51</v>
      </c>
      <c r="G476" s="86">
        <v>42.1</v>
      </c>
      <c r="H476" s="38"/>
      <c r="I476" s="41">
        <v>200</v>
      </c>
      <c r="J476" s="31">
        <v>7.0000000000000007E-2</v>
      </c>
      <c r="K476" s="31">
        <v>0.02</v>
      </c>
      <c r="L476" s="31">
        <v>10.51</v>
      </c>
      <c r="M476" s="86">
        <v>42.1</v>
      </c>
      <c r="N476" s="38"/>
    </row>
    <row r="477" spans="1:14" ht="13.5" thickBot="1">
      <c r="A477" s="34"/>
      <c r="B477" s="40"/>
      <c r="C477" s="41"/>
      <c r="D477" s="31"/>
      <c r="E477" s="31"/>
      <c r="F477" s="31"/>
      <c r="G477" s="86"/>
      <c r="H477" s="38"/>
      <c r="I477" s="41"/>
      <c r="J477" s="31"/>
      <c r="K477" s="31"/>
      <c r="L477" s="31"/>
      <c r="M477" s="86"/>
      <c r="N477" s="38"/>
    </row>
    <row r="478" spans="1:14" ht="13.5" thickBot="1">
      <c r="A478" s="36"/>
      <c r="B478" s="42" t="s">
        <v>72</v>
      </c>
      <c r="C478" s="43">
        <v>345</v>
      </c>
      <c r="D478" s="43">
        <f>D474+D475+D476</f>
        <v>10.100000000000001</v>
      </c>
      <c r="E478" s="43">
        <f>E474+E475+E476</f>
        <v>11.25</v>
      </c>
      <c r="F478" s="43">
        <f>F474+F475+F476</f>
        <v>64.06</v>
      </c>
      <c r="G478" s="13">
        <f>G474+G475+G476</f>
        <v>374.03000000000003</v>
      </c>
      <c r="H478" s="38"/>
      <c r="I478" s="43">
        <v>345</v>
      </c>
      <c r="J478" s="43">
        <f>J474+J475+J476</f>
        <v>10.49</v>
      </c>
      <c r="K478" s="43">
        <f>K474+K475+K476</f>
        <v>43.95</v>
      </c>
      <c r="L478" s="43">
        <f>L474+L475+L476</f>
        <v>57.489999999999995</v>
      </c>
      <c r="M478" s="13">
        <f>M474+M475+M476</f>
        <v>380.91</v>
      </c>
      <c r="N478" s="38"/>
    </row>
    <row r="479" spans="1:14" ht="13.5" thickBot="1">
      <c r="A479" s="36"/>
      <c r="B479" s="42"/>
      <c r="C479" s="43"/>
      <c r="D479" s="43"/>
      <c r="E479" s="43"/>
      <c r="F479" s="43"/>
      <c r="G479" s="13"/>
      <c r="H479" s="38"/>
      <c r="I479" s="43"/>
      <c r="J479" s="43"/>
      <c r="K479" s="43"/>
      <c r="L479" s="43"/>
      <c r="M479" s="13"/>
      <c r="N479" s="38"/>
    </row>
    <row r="480" spans="1:14" ht="13.5" thickBot="1">
      <c r="A480" s="36"/>
      <c r="B480" s="43" t="s">
        <v>69</v>
      </c>
      <c r="C480" s="38"/>
      <c r="D480" s="38"/>
      <c r="E480" s="38"/>
      <c r="F480" s="38"/>
      <c r="G480" s="87"/>
      <c r="H480" s="38"/>
      <c r="I480" s="38"/>
      <c r="J480" s="38"/>
      <c r="K480" s="38"/>
      <c r="L480" s="38"/>
      <c r="M480" s="87"/>
      <c r="N480" s="38"/>
    </row>
    <row r="481" spans="1:14" ht="13.5" thickBot="1">
      <c r="A481" s="36" t="s">
        <v>73</v>
      </c>
      <c r="B481" s="37" t="s">
        <v>70</v>
      </c>
      <c r="C481" s="38">
        <v>200</v>
      </c>
      <c r="D481" s="38">
        <v>0.4</v>
      </c>
      <c r="E481" s="38">
        <v>0.4</v>
      </c>
      <c r="F481" s="38">
        <v>0.4</v>
      </c>
      <c r="G481" s="38">
        <v>23.2</v>
      </c>
      <c r="H481" s="38">
        <v>96</v>
      </c>
      <c r="I481" s="38">
        <v>200</v>
      </c>
      <c r="J481" s="38">
        <v>0.4</v>
      </c>
      <c r="K481" s="38">
        <v>0.4</v>
      </c>
      <c r="L481" s="38">
        <v>23.2</v>
      </c>
      <c r="M481" s="38">
        <v>96</v>
      </c>
      <c r="N481" s="106">
        <v>3.34</v>
      </c>
    </row>
    <row r="482" spans="1:14" ht="13.5" thickBot="1">
      <c r="A482" s="44" t="s">
        <v>74</v>
      </c>
      <c r="B482" s="45" t="s">
        <v>71</v>
      </c>
      <c r="C482" s="46">
        <v>40</v>
      </c>
      <c r="D482" s="46">
        <v>0.4</v>
      </c>
      <c r="E482" s="46"/>
      <c r="F482" s="46">
        <v>16.3</v>
      </c>
      <c r="G482" s="88">
        <v>62</v>
      </c>
      <c r="H482" s="43"/>
      <c r="I482" s="46">
        <v>40</v>
      </c>
      <c r="J482" s="46">
        <v>0.4</v>
      </c>
      <c r="K482" s="46"/>
      <c r="L482" s="46">
        <v>16.3</v>
      </c>
      <c r="M482" s="88">
        <v>62</v>
      </c>
      <c r="N482" s="43"/>
    </row>
    <row r="483" spans="1:14" ht="13.5" thickBot="1">
      <c r="A483" s="44"/>
      <c r="B483" s="45"/>
      <c r="C483" s="46"/>
      <c r="D483" s="46"/>
      <c r="E483" s="46"/>
      <c r="F483" s="46"/>
      <c r="G483" s="88"/>
      <c r="H483" s="43"/>
      <c r="I483" s="46"/>
      <c r="J483" s="46"/>
      <c r="K483" s="46"/>
      <c r="L483" s="46"/>
      <c r="M483" s="88"/>
      <c r="N483" s="43"/>
    </row>
    <row r="484" spans="1:14" ht="13.5" thickBot="1">
      <c r="A484" s="44"/>
      <c r="B484" s="42" t="s">
        <v>9</v>
      </c>
      <c r="C484" s="43">
        <f>C481+C482</f>
        <v>240</v>
      </c>
      <c r="D484" s="43">
        <f>D481+D482</f>
        <v>0.8</v>
      </c>
      <c r="E484" s="43"/>
      <c r="F484" s="43">
        <f>F481+F482</f>
        <v>16.7</v>
      </c>
      <c r="G484" s="13">
        <f>G481+G482</f>
        <v>85.2</v>
      </c>
      <c r="H484" s="43">
        <v>3.34</v>
      </c>
      <c r="I484" s="43">
        <f>I481+I482</f>
        <v>240</v>
      </c>
      <c r="J484" s="43">
        <f>J481+J482</f>
        <v>0.8</v>
      </c>
      <c r="K484" s="43"/>
      <c r="L484" s="43">
        <f>L481+L482</f>
        <v>39.5</v>
      </c>
      <c r="M484" s="13">
        <f>M481+M482</f>
        <v>158</v>
      </c>
      <c r="N484" s="43">
        <v>3.34</v>
      </c>
    </row>
    <row r="485" spans="1:14" ht="13.5" thickBot="1">
      <c r="A485" s="44"/>
      <c r="B485" s="102"/>
      <c r="C485" s="14"/>
      <c r="D485" s="14"/>
      <c r="E485" s="14"/>
      <c r="F485" s="14"/>
      <c r="G485" s="14"/>
      <c r="H485" s="43"/>
      <c r="I485" s="14"/>
      <c r="J485" s="14"/>
      <c r="K485" s="14"/>
      <c r="L485" s="14"/>
      <c r="M485" s="14"/>
      <c r="N485" s="43"/>
    </row>
    <row r="486" spans="1:14" ht="13.5" thickBot="1">
      <c r="A486" s="44"/>
      <c r="B486" s="49" t="s">
        <v>24</v>
      </c>
      <c r="C486" s="50"/>
      <c r="D486" s="89"/>
      <c r="E486" s="89"/>
      <c r="F486" s="89"/>
      <c r="G486" s="89"/>
      <c r="H486" s="43"/>
      <c r="I486" s="89"/>
      <c r="J486" s="89"/>
      <c r="K486" s="89"/>
      <c r="L486" s="89"/>
      <c r="M486" s="89"/>
      <c r="N486" s="43"/>
    </row>
    <row r="487" spans="1:14" ht="13.5" thickBot="1">
      <c r="A487" s="34" t="s">
        <v>58</v>
      </c>
      <c r="B487" s="51" t="s">
        <v>59</v>
      </c>
      <c r="C487" s="31">
        <v>50</v>
      </c>
      <c r="D487" s="31">
        <v>0.66</v>
      </c>
      <c r="E487" s="31">
        <v>3.9</v>
      </c>
      <c r="F487" s="31">
        <v>3.87</v>
      </c>
      <c r="G487" s="86">
        <v>46.05</v>
      </c>
      <c r="H487" s="38"/>
      <c r="I487" s="31">
        <v>60</v>
      </c>
      <c r="J487" s="31">
        <v>0.53</v>
      </c>
      <c r="K487" s="31">
        <v>3.07</v>
      </c>
      <c r="L487" s="31">
        <v>1.59</v>
      </c>
      <c r="M487" s="86">
        <v>37.159999999999997</v>
      </c>
      <c r="N487" s="38"/>
    </row>
    <row r="488" spans="1:14" ht="13.5" thickBot="1">
      <c r="A488" s="36" t="s">
        <v>42</v>
      </c>
      <c r="B488" s="39" t="s">
        <v>43</v>
      </c>
      <c r="C488" s="38">
        <v>180</v>
      </c>
      <c r="D488" s="38">
        <v>3.47</v>
      </c>
      <c r="E488" s="38">
        <v>5.74</v>
      </c>
      <c r="F488" s="38">
        <v>12.6</v>
      </c>
      <c r="G488" s="87">
        <v>109.38</v>
      </c>
      <c r="H488" s="38">
        <v>3.19</v>
      </c>
      <c r="I488" s="38">
        <v>200</v>
      </c>
      <c r="J488" s="38">
        <v>3.7</v>
      </c>
      <c r="K488" s="38">
        <v>6.12</v>
      </c>
      <c r="L488" s="38">
        <v>13.44</v>
      </c>
      <c r="M488" s="87">
        <v>116.67</v>
      </c>
      <c r="N488" s="38">
        <v>3.4</v>
      </c>
    </row>
    <row r="489" spans="1:14" ht="13.5" thickBot="1">
      <c r="A489" s="34" t="s">
        <v>137</v>
      </c>
      <c r="B489" s="52" t="s">
        <v>138</v>
      </c>
      <c r="C489" s="31">
        <v>60</v>
      </c>
      <c r="D489" s="31">
        <v>10.07</v>
      </c>
      <c r="E489" s="31">
        <v>7</v>
      </c>
      <c r="F489" s="31">
        <v>6.77</v>
      </c>
      <c r="G489" s="86">
        <v>130.77000000000001</v>
      </c>
      <c r="H489" s="38"/>
      <c r="I489" s="31">
        <v>80</v>
      </c>
      <c r="J489" s="31">
        <v>16.12</v>
      </c>
      <c r="K489" s="31">
        <v>11.2</v>
      </c>
      <c r="L489" s="31">
        <v>10.83</v>
      </c>
      <c r="M489" s="86">
        <v>209.23</v>
      </c>
      <c r="N489" s="38"/>
    </row>
    <row r="490" spans="1:14" ht="13.5" thickBot="1">
      <c r="A490" s="36" t="s">
        <v>22</v>
      </c>
      <c r="B490" s="39" t="s">
        <v>23</v>
      </c>
      <c r="C490" s="38">
        <v>120</v>
      </c>
      <c r="D490" s="38">
        <v>3.48</v>
      </c>
      <c r="E490" s="38">
        <v>3.94</v>
      </c>
      <c r="F490" s="38">
        <v>16.95</v>
      </c>
      <c r="G490" s="87">
        <v>117.29</v>
      </c>
      <c r="H490" s="38"/>
      <c r="I490" s="38">
        <v>160</v>
      </c>
      <c r="J490" s="38">
        <v>4.5999999999999996</v>
      </c>
      <c r="K490" s="38">
        <v>5.2</v>
      </c>
      <c r="L490" s="38">
        <v>22.6</v>
      </c>
      <c r="M490" s="87">
        <v>156.38</v>
      </c>
      <c r="N490" s="38"/>
    </row>
    <row r="491" spans="1:14" ht="13.5" thickBot="1">
      <c r="A491" s="36" t="s">
        <v>13</v>
      </c>
      <c r="B491" s="39" t="s">
        <v>8</v>
      </c>
      <c r="C491" s="38">
        <v>30</v>
      </c>
      <c r="D491" s="38">
        <v>2.3199999999999998</v>
      </c>
      <c r="E491" s="38">
        <v>0.15</v>
      </c>
      <c r="F491" s="38">
        <v>15.1</v>
      </c>
      <c r="G491" s="87">
        <v>81.03</v>
      </c>
      <c r="H491" s="38"/>
      <c r="I491" s="38">
        <v>40</v>
      </c>
      <c r="J491" s="38">
        <v>3.1</v>
      </c>
      <c r="K491" s="38">
        <v>0.2</v>
      </c>
      <c r="L491" s="38">
        <v>20.100000000000001</v>
      </c>
      <c r="M491" s="87">
        <v>94.7</v>
      </c>
      <c r="N491" s="38"/>
    </row>
    <row r="492" spans="1:14" ht="13.5" thickBot="1">
      <c r="A492" s="36" t="s">
        <v>15</v>
      </c>
      <c r="B492" s="39" t="s">
        <v>75</v>
      </c>
      <c r="C492" s="38">
        <v>200</v>
      </c>
      <c r="D492" s="38">
        <v>0</v>
      </c>
      <c r="E492" s="38">
        <v>0</v>
      </c>
      <c r="F492" s="38">
        <v>26.74</v>
      </c>
      <c r="G492" s="87">
        <v>103.2</v>
      </c>
      <c r="H492" s="38">
        <v>0.06</v>
      </c>
      <c r="I492" s="38">
        <v>200</v>
      </c>
      <c r="J492" s="38">
        <v>0</v>
      </c>
      <c r="K492" s="38">
        <v>0</v>
      </c>
      <c r="L492" s="38">
        <v>26.74</v>
      </c>
      <c r="M492" s="87">
        <v>103.2</v>
      </c>
      <c r="N492" s="38">
        <v>0.06</v>
      </c>
    </row>
    <row r="493" spans="1:14" ht="13.5" thickBot="1">
      <c r="A493" s="36"/>
      <c r="B493" s="39"/>
      <c r="C493" s="38"/>
      <c r="D493" s="38"/>
      <c r="E493" s="38"/>
      <c r="F493" s="38"/>
      <c r="G493" s="87"/>
      <c r="H493" s="38"/>
      <c r="I493" s="38"/>
      <c r="J493" s="38"/>
      <c r="K493" s="38"/>
      <c r="L493" s="38"/>
      <c r="M493" s="87"/>
      <c r="N493" s="38"/>
    </row>
    <row r="494" spans="1:14" ht="13.5" thickBot="1">
      <c r="A494" s="36"/>
      <c r="B494" s="48" t="s">
        <v>9</v>
      </c>
      <c r="C494" s="43">
        <f t="shared" ref="C494:N494" si="21">C487+C488+C489+C490+C491+C492</f>
        <v>640</v>
      </c>
      <c r="D494" s="43">
        <f t="shared" si="21"/>
        <v>20</v>
      </c>
      <c r="E494" s="43">
        <f t="shared" si="21"/>
        <v>20.73</v>
      </c>
      <c r="F494" s="43">
        <f t="shared" si="21"/>
        <v>82.03</v>
      </c>
      <c r="G494" s="13">
        <f t="shared" si="21"/>
        <v>587.72000000000014</v>
      </c>
      <c r="H494" s="43">
        <f t="shared" si="21"/>
        <v>3.25</v>
      </c>
      <c r="I494" s="43">
        <f t="shared" si="21"/>
        <v>740</v>
      </c>
      <c r="J494" s="43">
        <f t="shared" si="21"/>
        <v>28.050000000000004</v>
      </c>
      <c r="K494" s="43">
        <f t="shared" si="21"/>
        <v>25.79</v>
      </c>
      <c r="L494" s="43">
        <f t="shared" si="21"/>
        <v>95.3</v>
      </c>
      <c r="M494" s="13">
        <f t="shared" si="21"/>
        <v>717.34</v>
      </c>
      <c r="N494" s="43">
        <f t="shared" si="21"/>
        <v>3.46</v>
      </c>
    </row>
    <row r="495" spans="1:14" ht="13.5" thickBot="1">
      <c r="A495" s="36"/>
      <c r="B495" s="48"/>
      <c r="C495" s="43"/>
      <c r="D495" s="43"/>
      <c r="E495" s="43"/>
      <c r="F495" s="43"/>
      <c r="G495" s="13"/>
      <c r="H495" s="43"/>
      <c r="I495" s="43"/>
      <c r="J495" s="43"/>
      <c r="K495" s="43"/>
      <c r="L495" s="43"/>
      <c r="M495" s="13"/>
      <c r="N495" s="43"/>
    </row>
    <row r="496" spans="1:14" ht="13.5" thickBot="1">
      <c r="A496" s="36"/>
      <c r="B496" s="48" t="s">
        <v>76</v>
      </c>
      <c r="C496" s="43"/>
      <c r="D496" s="43"/>
      <c r="E496" s="43"/>
      <c r="F496" s="43"/>
      <c r="G496" s="13"/>
      <c r="H496" s="38"/>
      <c r="I496" s="43"/>
      <c r="J496" s="43"/>
      <c r="K496" s="43"/>
      <c r="L496" s="43"/>
      <c r="M496" s="13"/>
      <c r="N496" s="38"/>
    </row>
    <row r="497" spans="1:14" ht="13.5" thickBot="1">
      <c r="A497" s="36" t="s">
        <v>88</v>
      </c>
      <c r="B497" s="39" t="s">
        <v>87</v>
      </c>
      <c r="C497" s="38">
        <v>70</v>
      </c>
      <c r="D497" s="38">
        <v>14.23</v>
      </c>
      <c r="E497" s="38">
        <v>10.37</v>
      </c>
      <c r="F497" s="38">
        <v>33.92</v>
      </c>
      <c r="G497" s="87">
        <v>286.67</v>
      </c>
      <c r="H497" s="105">
        <v>0.06</v>
      </c>
      <c r="I497" s="38">
        <v>90</v>
      </c>
      <c r="J497" s="38">
        <v>18.29</v>
      </c>
      <c r="K497" s="38">
        <v>13.33</v>
      </c>
      <c r="L497" s="38">
        <v>43.61</v>
      </c>
      <c r="M497" s="87">
        <v>368.57</v>
      </c>
      <c r="N497" s="105">
        <v>0.11</v>
      </c>
    </row>
    <row r="498" spans="1:14" ht="13.5" thickBot="1">
      <c r="A498" s="34" t="s">
        <v>26</v>
      </c>
      <c r="B498" s="40" t="s">
        <v>27</v>
      </c>
      <c r="C498" s="41">
        <v>200</v>
      </c>
      <c r="D498" s="31">
        <v>7.0000000000000007E-2</v>
      </c>
      <c r="E498" s="31">
        <v>0.02</v>
      </c>
      <c r="F498" s="31">
        <v>42.1</v>
      </c>
      <c r="G498" s="86">
        <v>42.1</v>
      </c>
      <c r="H498" s="38">
        <v>0.03</v>
      </c>
      <c r="I498" s="41">
        <v>200</v>
      </c>
      <c r="J498" s="31">
        <v>7.0000000000000007E-2</v>
      </c>
      <c r="K498" s="31">
        <v>0.02</v>
      </c>
      <c r="L498" s="31">
        <v>42.1</v>
      </c>
      <c r="M498" s="86">
        <v>42.1</v>
      </c>
      <c r="N498" s="38">
        <v>0.03</v>
      </c>
    </row>
    <row r="499" spans="1:14" ht="13.5" thickBot="1">
      <c r="A499" s="34"/>
      <c r="B499" s="40"/>
      <c r="C499" s="41"/>
      <c r="D499" s="31"/>
      <c r="E499" s="31"/>
      <c r="F499" s="31"/>
      <c r="G499" s="86"/>
      <c r="H499" s="38"/>
      <c r="I499" s="41"/>
      <c r="J499" s="31"/>
      <c r="K499" s="31"/>
      <c r="L499" s="31"/>
      <c r="M499" s="86"/>
      <c r="N499" s="38"/>
    </row>
    <row r="500" spans="1:14" ht="13.5" thickBot="1">
      <c r="A500" s="47"/>
      <c r="B500" s="48" t="s">
        <v>72</v>
      </c>
      <c r="C500" s="43">
        <f t="shared" ref="C500:N500" si="22">C497+C498</f>
        <v>270</v>
      </c>
      <c r="D500" s="43">
        <f t="shared" si="22"/>
        <v>14.3</v>
      </c>
      <c r="E500" s="43">
        <f t="shared" si="22"/>
        <v>10.389999999999999</v>
      </c>
      <c r="F500" s="43">
        <f t="shared" si="22"/>
        <v>76.02000000000001</v>
      </c>
      <c r="G500" s="13">
        <f t="shared" si="22"/>
        <v>328.77000000000004</v>
      </c>
      <c r="H500" s="38">
        <f t="shared" si="22"/>
        <v>0.09</v>
      </c>
      <c r="I500" s="43">
        <f t="shared" si="22"/>
        <v>290</v>
      </c>
      <c r="J500" s="43">
        <f t="shared" si="22"/>
        <v>18.36</v>
      </c>
      <c r="K500" s="43">
        <f t="shared" si="22"/>
        <v>13.35</v>
      </c>
      <c r="L500" s="43">
        <f t="shared" si="22"/>
        <v>85.710000000000008</v>
      </c>
      <c r="M500" s="13">
        <f t="shared" si="22"/>
        <v>410.67</v>
      </c>
      <c r="N500" s="38">
        <f t="shared" si="22"/>
        <v>0.14000000000000001</v>
      </c>
    </row>
    <row r="501" spans="1:14" ht="13.5" thickBot="1">
      <c r="A501" s="47"/>
      <c r="B501" s="48"/>
      <c r="C501" s="43"/>
      <c r="D501" s="43"/>
      <c r="E501" s="43"/>
      <c r="F501" s="43"/>
      <c r="G501" s="13"/>
      <c r="H501" s="38"/>
      <c r="I501" s="43"/>
      <c r="J501" s="43"/>
      <c r="K501" s="43"/>
      <c r="L501" s="43"/>
      <c r="M501" s="13"/>
      <c r="N501" s="38"/>
    </row>
    <row r="502" spans="1:14" ht="13.5" thickBot="1">
      <c r="A502" s="47"/>
      <c r="B502" s="48" t="s">
        <v>10</v>
      </c>
      <c r="C502" s="43">
        <f t="shared" ref="C502:N502" si="23">C478+C484+C494+C500</f>
        <v>1495</v>
      </c>
      <c r="D502" s="43">
        <f t="shared" si="23"/>
        <v>45.2</v>
      </c>
      <c r="E502" s="43">
        <f t="shared" si="23"/>
        <v>42.37</v>
      </c>
      <c r="F502" s="43">
        <f t="shared" si="23"/>
        <v>238.81000000000003</v>
      </c>
      <c r="G502" s="13">
        <f t="shared" si="23"/>
        <v>1375.7200000000003</v>
      </c>
      <c r="H502" s="43">
        <f t="shared" si="23"/>
        <v>6.68</v>
      </c>
      <c r="I502" s="43">
        <f t="shared" si="23"/>
        <v>1615</v>
      </c>
      <c r="J502" s="43">
        <f t="shared" si="23"/>
        <v>57.7</v>
      </c>
      <c r="K502" s="43">
        <f t="shared" si="23"/>
        <v>83.09</v>
      </c>
      <c r="L502" s="43">
        <f t="shared" si="23"/>
        <v>278</v>
      </c>
      <c r="M502" s="13">
        <f t="shared" si="23"/>
        <v>1666.92</v>
      </c>
      <c r="N502" s="43">
        <f t="shared" si="23"/>
        <v>6.9399999999999995</v>
      </c>
    </row>
    <row r="517" spans="1:11" ht="15.75">
      <c r="A517" s="135" t="s">
        <v>149</v>
      </c>
      <c r="B517" s="135"/>
      <c r="C517" s="135"/>
      <c r="D517" s="135"/>
      <c r="E517" s="135"/>
      <c r="F517" s="135"/>
      <c r="G517" s="135"/>
      <c r="H517" s="135"/>
      <c r="I517" s="135"/>
      <c r="J517"/>
      <c r="K517"/>
    </row>
    <row r="518" spans="1:11" ht="15.75">
      <c r="A518" s="136"/>
      <c r="B518" s="137"/>
      <c r="C518" s="138"/>
      <c r="D518" s="139"/>
      <c r="E518" s="139"/>
      <c r="F518" s="140"/>
      <c r="G518" s="140"/>
      <c r="H518" s="140"/>
      <c r="I518" s="140"/>
      <c r="J518"/>
      <c r="K518"/>
    </row>
    <row r="519" spans="1:11" ht="32.25" customHeight="1">
      <c r="A519" s="141" t="s">
        <v>150</v>
      </c>
      <c r="B519" s="141"/>
      <c r="C519" s="141"/>
      <c r="D519" s="141"/>
      <c r="E519" s="141"/>
      <c r="F519" s="141"/>
      <c r="G519" s="141"/>
      <c r="H519" s="141"/>
      <c r="I519" s="141"/>
      <c r="J519" s="141"/>
      <c r="K519" s="141"/>
    </row>
    <row r="520" spans="1:11" ht="32.25" customHeight="1">
      <c r="A520" s="141" t="s">
        <v>151</v>
      </c>
      <c r="B520" s="141"/>
      <c r="C520" s="141"/>
      <c r="D520" s="141"/>
      <c r="E520" s="141"/>
      <c r="F520" s="141"/>
      <c r="G520" s="141"/>
      <c r="H520" s="141"/>
      <c r="I520" s="141"/>
      <c r="J520" s="141"/>
      <c r="K520" s="141"/>
    </row>
    <row r="521" spans="1:11" ht="33.75" customHeight="1">
      <c r="A521" s="142" t="s">
        <v>152</v>
      </c>
      <c r="B521" s="142"/>
      <c r="C521" s="142"/>
      <c r="D521" s="142"/>
      <c r="E521" s="142"/>
      <c r="F521" s="142"/>
      <c r="G521" s="142"/>
      <c r="H521" s="142"/>
      <c r="I521" s="142"/>
      <c r="J521" s="142"/>
      <c r="K521" s="142"/>
    </row>
    <row r="522" spans="1:11" ht="19.5" customHeight="1">
      <c r="A522" s="142" t="s">
        <v>153</v>
      </c>
      <c r="B522" s="142"/>
      <c r="C522" s="142"/>
      <c r="D522" s="142"/>
      <c r="E522" s="142"/>
      <c r="F522" s="142"/>
      <c r="G522" s="142"/>
      <c r="H522" s="142"/>
      <c r="I522" s="142"/>
      <c r="J522" s="142"/>
      <c r="K522" s="142"/>
    </row>
    <row r="523" spans="1:11" ht="32.25" customHeight="1">
      <c r="A523" s="142" t="s">
        <v>154</v>
      </c>
      <c r="B523" s="142"/>
      <c r="C523" s="142"/>
      <c r="D523" s="142"/>
      <c r="E523" s="142"/>
      <c r="F523" s="142"/>
      <c r="G523" s="142"/>
      <c r="H523" s="142"/>
      <c r="I523" s="142"/>
      <c r="J523" s="142"/>
      <c r="K523" s="142"/>
    </row>
    <row r="524" spans="1:11" ht="32.25" customHeight="1">
      <c r="A524" s="142" t="s">
        <v>155</v>
      </c>
      <c r="B524" s="142"/>
      <c r="C524" s="142"/>
      <c r="D524" s="142"/>
      <c r="E524" s="142"/>
      <c r="F524" s="142"/>
      <c r="G524" s="142"/>
      <c r="H524" s="142"/>
      <c r="I524" s="142"/>
      <c r="J524" s="142"/>
      <c r="K524" s="142"/>
    </row>
    <row r="525" spans="1:11" ht="18" customHeight="1">
      <c r="A525" s="142" t="s">
        <v>156</v>
      </c>
      <c r="B525" s="142"/>
      <c r="C525" s="142"/>
      <c r="D525" s="142"/>
      <c r="E525" s="142"/>
      <c r="F525" s="142"/>
      <c r="G525" s="142"/>
      <c r="H525" s="142"/>
      <c r="I525" s="142"/>
      <c r="J525" s="142"/>
      <c r="K525" s="142"/>
    </row>
  </sheetData>
  <mergeCells count="77">
    <mergeCell ref="A521:K521"/>
    <mergeCell ref="A522:K522"/>
    <mergeCell ref="A523:K523"/>
    <mergeCell ref="A524:K524"/>
    <mergeCell ref="A525:K525"/>
    <mergeCell ref="D472:F472"/>
    <mergeCell ref="J472:L472"/>
    <mergeCell ref="A517:I517"/>
    <mergeCell ref="A519:K519"/>
    <mergeCell ref="A520:K520"/>
    <mergeCell ref="D237:F237"/>
    <mergeCell ref="J237:L237"/>
    <mergeCell ref="D282:F282"/>
    <mergeCell ref="J282:L282"/>
    <mergeCell ref="D330:F330"/>
    <mergeCell ref="J330:L330"/>
    <mergeCell ref="D91:F91"/>
    <mergeCell ref="J91:L91"/>
    <mergeCell ref="D139:F139"/>
    <mergeCell ref="J139:L139"/>
    <mergeCell ref="D187:F187"/>
    <mergeCell ref="J187:L187"/>
    <mergeCell ref="B1:L7"/>
    <mergeCell ref="B10:D16"/>
    <mergeCell ref="H10:L16"/>
    <mergeCell ref="B19:L28"/>
    <mergeCell ref="D48:F48"/>
    <mergeCell ref="J48:L48"/>
    <mergeCell ref="I471:L471"/>
    <mergeCell ref="M471:N471"/>
    <mergeCell ref="M377:N377"/>
    <mergeCell ref="E375:G375"/>
    <mergeCell ref="E421:G421"/>
    <mergeCell ref="G423:H423"/>
    <mergeCell ref="I423:L423"/>
    <mergeCell ref="M423:N423"/>
    <mergeCell ref="G377:H377"/>
    <mergeCell ref="I377:L377"/>
    <mergeCell ref="D378:F378"/>
    <mergeCell ref="J378:L378"/>
    <mergeCell ref="D424:F424"/>
    <mergeCell ref="J424:L424"/>
    <mergeCell ref="M281:N281"/>
    <mergeCell ref="E279:G279"/>
    <mergeCell ref="G329:H329"/>
    <mergeCell ref="I329:L329"/>
    <mergeCell ref="M329:N329"/>
    <mergeCell ref="E327:G327"/>
    <mergeCell ref="G281:H281"/>
    <mergeCell ref="I281:L281"/>
    <mergeCell ref="I236:L236"/>
    <mergeCell ref="M236:N236"/>
    <mergeCell ref="E234:G234"/>
    <mergeCell ref="G186:H186"/>
    <mergeCell ref="I186:L186"/>
    <mergeCell ref="F45:H45"/>
    <mergeCell ref="I47:L47"/>
    <mergeCell ref="A90:B90"/>
    <mergeCell ref="G90:H90"/>
    <mergeCell ref="I90:L90"/>
    <mergeCell ref="E88:G88"/>
    <mergeCell ref="A471:B471"/>
    <mergeCell ref="E469:G469"/>
    <mergeCell ref="G471:H471"/>
    <mergeCell ref="M47:N47"/>
    <mergeCell ref="A47:B47"/>
    <mergeCell ref="G47:H47"/>
    <mergeCell ref="M90:N90"/>
    <mergeCell ref="A138:B138"/>
    <mergeCell ref="A136:C136"/>
    <mergeCell ref="G138:H138"/>
    <mergeCell ref="I138:L138"/>
    <mergeCell ref="M138:N138"/>
    <mergeCell ref="E136:G136"/>
    <mergeCell ref="M186:N186"/>
    <mergeCell ref="E184:G184"/>
    <mergeCell ref="G236:H23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детский сад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ACER</cp:lastModifiedBy>
  <cp:lastPrinted>2024-09-03T07:17:43Z</cp:lastPrinted>
  <dcterms:created xsi:type="dcterms:W3CDTF">2021-10-05T19:59:02Z</dcterms:created>
  <dcterms:modified xsi:type="dcterms:W3CDTF">2024-09-05T22:03:20Z</dcterms:modified>
  <cp:category/>
</cp:coreProperties>
</file>